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J:\SREAA\3-Foncier_instal\3D_Foncier_Autre\3_Preservation_des_ENAF\06_Compensation_Collective_Agricole\2_Guide_methodo_CCA_GE\2025_MAJ\RICA\"/>
    </mc:Choice>
  </mc:AlternateContent>
  <xr:revisionPtr revIDLastSave="0" documentId="8_{C697E9BB-3005-4BD5-8F13-538AF676FB2F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RIC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9" i="2" l="1"/>
  <c r="I89" i="2"/>
  <c r="E89" i="2"/>
  <c r="E78" i="2"/>
  <c r="F78" i="2"/>
  <c r="G78" i="2"/>
  <c r="H78" i="2"/>
  <c r="I78" i="2"/>
  <c r="E79" i="2"/>
  <c r="F79" i="2"/>
  <c r="G79" i="2"/>
  <c r="H79" i="2"/>
  <c r="I79" i="2"/>
  <c r="E80" i="2"/>
  <c r="F80" i="2"/>
  <c r="G80" i="2"/>
  <c r="H80" i="2"/>
  <c r="I80" i="2"/>
  <c r="E81" i="2"/>
  <c r="F81" i="2"/>
  <c r="G81" i="2"/>
  <c r="H81" i="2"/>
  <c r="I81" i="2"/>
  <c r="E82" i="2"/>
  <c r="F82" i="2"/>
  <c r="G82" i="2"/>
  <c r="H82" i="2"/>
  <c r="I82" i="2"/>
  <c r="E83" i="2"/>
  <c r="F83" i="2"/>
  <c r="G83" i="2"/>
  <c r="H83" i="2"/>
  <c r="I83" i="2"/>
  <c r="E84" i="2"/>
  <c r="F84" i="2"/>
  <c r="G84" i="2"/>
  <c r="H84" i="2"/>
  <c r="I84" i="2"/>
  <c r="E85" i="2"/>
  <c r="F85" i="2"/>
  <c r="G85" i="2"/>
  <c r="H85" i="2"/>
  <c r="I85" i="2"/>
  <c r="E86" i="2"/>
  <c r="F86" i="2"/>
  <c r="G86" i="2"/>
  <c r="H86" i="2"/>
  <c r="I86" i="2"/>
  <c r="E87" i="2"/>
  <c r="F87" i="2"/>
  <c r="G87" i="2"/>
  <c r="H87" i="2"/>
  <c r="I87" i="2"/>
  <c r="E88" i="2"/>
  <c r="F88" i="2"/>
  <c r="G88" i="2"/>
  <c r="H88" i="2"/>
  <c r="I88" i="2"/>
  <c r="F89" i="2"/>
  <c r="G89" i="2"/>
  <c r="F77" i="2"/>
  <c r="G77" i="2"/>
  <c r="H77" i="2"/>
  <c r="I77" i="2"/>
  <c r="E77" i="2"/>
  <c r="E76" i="2"/>
  <c r="E75" i="2"/>
  <c r="I76" i="2"/>
  <c r="F76" i="2"/>
  <c r="G76" i="2"/>
  <c r="H76" i="2"/>
  <c r="E74" i="2"/>
  <c r="F74" i="2"/>
  <c r="G74" i="2"/>
  <c r="H74" i="2"/>
  <c r="I74" i="2"/>
  <c r="F75" i="2"/>
  <c r="G75" i="2"/>
  <c r="H75" i="2"/>
  <c r="I75" i="2"/>
  <c r="I73" i="2"/>
  <c r="H73" i="2"/>
  <c r="G73" i="2"/>
  <c r="F73" i="2"/>
  <c r="E73" i="2"/>
</calcChain>
</file>

<file path=xl/sharedStrings.xml><?xml version="1.0" encoding="utf-8"?>
<sst xmlns="http://schemas.openxmlformats.org/spreadsheetml/2006/main" count="120" uniqueCount="28">
  <si>
    <t>Otex</t>
  </si>
  <si>
    <t>COP</t>
  </si>
  <si>
    <t>Autres grandes cultures</t>
  </si>
  <si>
    <t>Bovins Lait</t>
  </si>
  <si>
    <t>Bovins mixtes</t>
  </si>
  <si>
    <t>Polyculture-élevage</t>
  </si>
  <si>
    <t>Toutes orientations</t>
  </si>
  <si>
    <t>Lorraine</t>
  </si>
  <si>
    <t>Alsace</t>
  </si>
  <si>
    <t>Champagne-Ardenne</t>
  </si>
  <si>
    <t>moyenne par exploitation, valeurs pondérées</t>
  </si>
  <si>
    <t>euros courants</t>
  </si>
  <si>
    <t xml:space="preserve">exploitations moyennes et grandes (PBS &gt; 25000 €) </t>
  </si>
  <si>
    <t>Remarque : on considère que les données sont représentatives quand l'échantillon contient plus de 20 exploitations</t>
  </si>
  <si>
    <t>Bovins Viande</t>
  </si>
  <si>
    <t>Effectif enquêté</t>
  </si>
  <si>
    <t>Effectif représenté</t>
  </si>
  <si>
    <t>SAU moyenne par expl. (ha)</t>
  </si>
  <si>
    <t>Production Brute moyenne par expl. (€)</t>
  </si>
  <si>
    <t>dont subventions, moyenne par expl. (€)</t>
  </si>
  <si>
    <t>Consommations intermédiaires, moyenne par expl. (€)</t>
  </si>
  <si>
    <t>Valeur Ajoutée, moyenne par expl. (€)</t>
  </si>
  <si>
    <r>
      <rPr>
        <b/>
        <sz val="10"/>
        <color rgb="FF000000"/>
        <rFont val="Marianne"/>
        <family val="3"/>
      </rPr>
      <t>Production brute</t>
    </r>
    <r>
      <rPr>
        <sz val="10"/>
        <color rgb="FF000000"/>
        <rFont val="Marianne"/>
        <family val="3"/>
      </rPr>
      <t xml:space="preserve"> : somme des productions brutes élémentaires, végétales, animales et divers (yc subventions )</t>
    </r>
  </si>
  <si>
    <r>
      <rPr>
        <b/>
        <sz val="10"/>
        <color rgb="FF000000"/>
        <rFont val="Marianne"/>
        <family val="3"/>
      </rPr>
      <t>Investissement total</t>
    </r>
    <r>
      <rPr>
        <sz val="10"/>
        <color rgb="FF000000"/>
        <rFont val="Marianne"/>
        <family val="3"/>
      </rPr>
      <t xml:space="preserve"> : nouveaux actifs immobilisés - cessions + variation des stocks d'animaux reproducteurs</t>
    </r>
  </si>
  <si>
    <r>
      <rPr>
        <b/>
        <sz val="10"/>
        <color rgb="FF000000"/>
        <rFont val="Marianne"/>
        <family val="3"/>
      </rPr>
      <t>Subventions</t>
    </r>
    <r>
      <rPr>
        <sz val="10"/>
        <color rgb="FF000000"/>
        <rFont val="Marianne"/>
        <family val="3"/>
      </rPr>
      <t xml:space="preserve"> : toutes aides perçues (PAC, autres aides d'Etat, autres aides régionales…)</t>
    </r>
  </si>
  <si>
    <t>Bovins Mixtes</t>
  </si>
  <si>
    <t>Source : RICA 2021 à 2023</t>
  </si>
  <si>
    <t>Moy. 2021 - 2023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</si>
</sst>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Marianne"/>
      <family val="3"/>
    </font>
    <font>
      <sz val="10"/>
      <color rgb="FF000000"/>
      <name val="Marianne"/>
      <family val="3"/>
    </font>
    <font>
      <b/>
      <sz val="10"/>
      <color rgb="FF000000"/>
      <name val="Marianne"/>
      <family val="3"/>
    </font>
    <font>
      <i/>
      <sz val="9"/>
      <color theme="1"/>
      <name val="Marianne"/>
      <family val="3"/>
    </font>
    <font>
      <b/>
      <sz val="11"/>
      <color rgb="FF000000"/>
      <name val="Marianne"/>
      <family val="3"/>
    </font>
    <font>
      <sz val="9"/>
      <color rgb="FF000000"/>
      <name val="Marianne"/>
      <family val="3"/>
    </font>
    <font>
      <sz val="11"/>
      <color rgb="FF000000"/>
      <name val="Marianne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0" applyFont="1"/>
    <xf numFmtId="0" fontId="6" fillId="0" borderId="0" xfId="1" applyFont="1"/>
    <xf numFmtId="0" fontId="5" fillId="2" borderId="0" xfId="0" applyFont="1" applyFill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3" xfId="0" applyFont="1" applyBorder="1"/>
    <xf numFmtId="0" fontId="4" fillId="0" borderId="14" xfId="0" applyFont="1" applyBorder="1"/>
    <xf numFmtId="3" fontId="4" fillId="0" borderId="0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9" xfId="0" applyFont="1" applyBorder="1"/>
    <xf numFmtId="3" fontId="4" fillId="0" borderId="15" xfId="0" applyNumberFormat="1" applyFont="1" applyBorder="1" applyAlignment="1">
      <alignment horizontal="left"/>
    </xf>
    <xf numFmtId="0" fontId="4" fillId="0" borderId="4" xfId="0" applyFont="1" applyBorder="1"/>
    <xf numFmtId="0" fontId="4" fillId="0" borderId="6" xfId="0" applyFont="1" applyBorder="1"/>
    <xf numFmtId="3" fontId="4" fillId="0" borderId="9" xfId="0" applyNumberFormat="1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0" xfId="0" applyFont="1" applyBorder="1"/>
    <xf numFmtId="3" fontId="4" fillId="0" borderId="8" xfId="0" applyNumberFormat="1" applyFont="1" applyBorder="1" applyAlignment="1">
      <alignment horizontal="left"/>
    </xf>
    <xf numFmtId="0" fontId="4" fillId="0" borderId="2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left"/>
    </xf>
    <xf numFmtId="3" fontId="4" fillId="0" borderId="7" xfId="0" applyNumberFormat="1" applyFont="1" applyBorder="1" applyAlignment="1">
      <alignment horizontal="left"/>
    </xf>
    <xf numFmtId="0" fontId="4" fillId="0" borderId="13" xfId="0" applyFont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wrapText="1"/>
    </xf>
    <xf numFmtId="3" fontId="9" fillId="0" borderId="4" xfId="0" applyNumberFormat="1" applyFont="1" applyBorder="1"/>
    <xf numFmtId="3" fontId="9" fillId="0" borderId="5" xfId="0" applyNumberFormat="1" applyFont="1" applyBorder="1"/>
    <xf numFmtId="3" fontId="9" fillId="0" borderId="6" xfId="0" applyNumberFormat="1" applyFont="1" applyBorder="1"/>
    <xf numFmtId="3" fontId="9" fillId="0" borderId="9" xfId="0" applyNumberFormat="1" applyFont="1" applyBorder="1"/>
    <xf numFmtId="3" fontId="9" fillId="0" borderId="13" xfId="0" applyNumberFormat="1" applyFont="1" applyBorder="1"/>
    <xf numFmtId="3" fontId="9" fillId="0" borderId="14" xfId="0" applyNumberFormat="1" applyFont="1" applyBorder="1"/>
    <xf numFmtId="3" fontId="9" fillId="0" borderId="15" xfId="0" applyNumberFormat="1" applyFont="1" applyBorder="1"/>
    <xf numFmtId="0" fontId="4" fillId="0" borderId="1" xfId="0" applyFont="1" applyBorder="1" applyAlignment="1">
      <alignment horizontal="center" vertical="center" wrapText="1"/>
    </xf>
    <xf numFmtId="3" fontId="0" fillId="0" borderId="0" xfId="0" applyNumberFormat="1"/>
    <xf numFmtId="3" fontId="9" fillId="0" borderId="3" xfId="0" applyNumberFormat="1" applyFont="1" applyBorder="1"/>
    <xf numFmtId="3" fontId="9" fillId="0" borderId="0" xfId="0" applyNumberFormat="1" applyFont="1" applyBorder="1"/>
    <xf numFmtId="3" fontId="9" fillId="0" borderId="8" xfId="0" applyNumberFormat="1" applyFont="1" applyBorder="1"/>
    <xf numFmtId="0" fontId="9" fillId="0" borderId="13" xfId="0" applyFont="1" applyBorder="1"/>
    <xf numFmtId="0" fontId="9" fillId="0" borderId="14" xfId="0" applyFont="1" applyBorder="1"/>
    <xf numFmtId="0" fontId="9" fillId="0" borderId="15" xfId="0" applyFont="1" applyBorder="1"/>
    <xf numFmtId="3" fontId="9" fillId="0" borderId="2" xfId="0" applyNumberFormat="1" applyFont="1" applyBorder="1"/>
    <xf numFmtId="3" fontId="9" fillId="0" borderId="7" xfId="0" applyNumberFormat="1" applyFont="1" applyBorder="1"/>
    <xf numFmtId="3" fontId="4" fillId="0" borderId="2" xfId="0" applyNumberFormat="1" applyFont="1" applyFill="1" applyBorder="1" applyAlignment="1">
      <alignment horizontal="center" vertical="top" wrapText="1"/>
    </xf>
    <xf numFmtId="3" fontId="8" fillId="0" borderId="4" xfId="0" applyNumberFormat="1" applyFont="1" applyFill="1" applyBorder="1" applyAlignment="1">
      <alignment horizont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top" wrapText="1"/>
    </xf>
    <xf numFmtId="3" fontId="8" fillId="0" borderId="12" xfId="0" applyNumberFormat="1" applyFont="1" applyFill="1" applyBorder="1" applyAlignment="1">
      <alignment horizontal="center" wrapText="1"/>
    </xf>
    <xf numFmtId="3" fontId="4" fillId="0" borderId="12" xfId="0" applyNumberFormat="1" applyFont="1" applyFill="1" applyBorder="1" applyAlignment="1">
      <alignment horizontal="center" vertical="center" wrapText="1"/>
    </xf>
    <xf numFmtId="3" fontId="4" fillId="3" borderId="5" xfId="0" applyNumberFormat="1" applyFont="1" applyFill="1" applyBorder="1" applyAlignment="1">
      <alignment horizontal="center"/>
    </xf>
    <xf numFmtId="3" fontId="4" fillId="3" borderId="7" xfId="0" applyNumberFormat="1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3" fontId="9" fillId="0" borderId="3" xfId="0" applyNumberFormat="1" applyFont="1" applyBorder="1" applyAlignment="1">
      <alignment horizontal="center"/>
    </xf>
    <xf numFmtId="3" fontId="4" fillId="3" borderId="2" xfId="0" applyNumberFormat="1" applyFont="1" applyFill="1" applyBorder="1" applyAlignment="1">
      <alignment horizontal="center"/>
    </xf>
    <xf numFmtId="3" fontId="4" fillId="0" borderId="2" xfId="0" applyNumberFormat="1" applyFont="1" applyBorder="1" applyAlignment="1">
      <alignment horizontal="center" vertical="top" wrapText="1"/>
    </xf>
    <xf numFmtId="3" fontId="4" fillId="0" borderId="4" xfId="0" applyNumberFormat="1" applyFont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3" fontId="9" fillId="0" borderId="15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4" borderId="10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"/>
  <sheetViews>
    <sheetView tabSelected="1" topLeftCell="A2" zoomScale="85" zoomScaleNormal="85" workbookViewId="0">
      <selection activeCell="N19" sqref="N19"/>
    </sheetView>
  </sheetViews>
  <sheetFormatPr baseColWidth="10" defaultRowHeight="15.75" x14ac:dyDescent="0.3"/>
  <cols>
    <col min="1" max="1" width="13" style="12" customWidth="1"/>
    <col min="2" max="2" width="22.28515625" style="3" customWidth="1"/>
    <col min="3" max="4" width="11.42578125" style="3" customWidth="1"/>
    <col min="5" max="5" width="11.42578125" style="3"/>
    <col min="6" max="6" width="17.42578125" style="3" customWidth="1"/>
    <col min="7" max="7" width="15" style="3" bestFit="1" customWidth="1"/>
    <col min="8" max="8" width="34.7109375" style="3" customWidth="1"/>
    <col min="9" max="9" width="21.5703125" style="3" customWidth="1"/>
    <col min="10" max="11" width="11.42578125" style="1"/>
    <col min="12" max="12" width="19.7109375" style="1" bestFit="1" customWidth="1"/>
    <col min="13" max="16384" width="11.42578125" style="1"/>
  </cols>
  <sheetData>
    <row r="1" spans="1:11" ht="18" x14ac:dyDescent="0.35">
      <c r="A1" s="2" t="s">
        <v>26</v>
      </c>
      <c r="F1" s="3" t="s">
        <v>22</v>
      </c>
    </row>
    <row r="2" spans="1:11" ht="18" x14ac:dyDescent="0.35">
      <c r="A2" s="2" t="s">
        <v>12</v>
      </c>
      <c r="F2" s="3" t="s">
        <v>23</v>
      </c>
    </row>
    <row r="3" spans="1:11" ht="18" x14ac:dyDescent="0.35">
      <c r="A3" s="2" t="s">
        <v>10</v>
      </c>
      <c r="F3" s="3" t="s">
        <v>24</v>
      </c>
    </row>
    <row r="4" spans="1:11" ht="18" x14ac:dyDescent="0.35">
      <c r="A4" s="2" t="s">
        <v>11</v>
      </c>
    </row>
    <row r="5" spans="1:11" x14ac:dyDescent="0.3">
      <c r="A5" s="4" t="s">
        <v>13</v>
      </c>
    </row>
    <row r="6" spans="1:11" ht="18" x14ac:dyDescent="0.35">
      <c r="A6" s="2"/>
    </row>
    <row r="9" spans="1:11" ht="18" x14ac:dyDescent="0.35">
      <c r="B9" s="13"/>
      <c r="C9" s="71">
        <v>2021</v>
      </c>
      <c r="D9" s="72"/>
      <c r="E9" s="72"/>
      <c r="F9" s="72"/>
      <c r="G9" s="72"/>
      <c r="H9" s="72"/>
      <c r="I9" s="72"/>
    </row>
    <row r="10" spans="1:11" ht="63" x14ac:dyDescent="0.3">
      <c r="A10" s="3"/>
      <c r="B10" s="21" t="s">
        <v>0</v>
      </c>
      <c r="C10" s="31" t="s">
        <v>15</v>
      </c>
      <c r="D10" s="32" t="s">
        <v>16</v>
      </c>
      <c r="E10" s="33" t="s">
        <v>17</v>
      </c>
      <c r="F10" s="52" t="s">
        <v>18</v>
      </c>
      <c r="G10" s="53" t="s">
        <v>19</v>
      </c>
      <c r="H10" s="54" t="s">
        <v>20</v>
      </c>
      <c r="I10" s="32" t="s">
        <v>21</v>
      </c>
    </row>
    <row r="11" spans="1:11" ht="18" x14ac:dyDescent="0.35">
      <c r="A11" s="70" t="s">
        <v>9</v>
      </c>
      <c r="B11" s="24" t="s">
        <v>1</v>
      </c>
      <c r="C11" s="39">
        <v>65</v>
      </c>
      <c r="D11" s="39">
        <v>4417.5271326906404</v>
      </c>
      <c r="E11" s="39">
        <v>161.52953828636899</v>
      </c>
      <c r="F11" s="39">
        <v>256457.30712952299</v>
      </c>
      <c r="G11" s="39">
        <v>43306.791942116703</v>
      </c>
      <c r="H11" s="39">
        <v>116757.338943261</v>
      </c>
      <c r="I11" s="35">
        <v>75715.733788467798</v>
      </c>
      <c r="K11" s="43"/>
    </row>
    <row r="12" spans="1:11" ht="18" x14ac:dyDescent="0.35">
      <c r="A12" s="70"/>
      <c r="B12" s="25" t="s">
        <v>2</v>
      </c>
      <c r="C12" s="36">
        <v>71</v>
      </c>
      <c r="D12" s="40">
        <v>2564.1770602506999</v>
      </c>
      <c r="E12" s="40">
        <v>156.48845311754999</v>
      </c>
      <c r="F12" s="40">
        <v>356755.03901555901</v>
      </c>
      <c r="G12" s="40">
        <v>44723.589498693502</v>
      </c>
      <c r="H12" s="40">
        <v>160598.893524891</v>
      </c>
      <c r="I12" s="37">
        <v>125970.453713246</v>
      </c>
      <c r="K12" s="43"/>
    </row>
    <row r="13" spans="1:11" ht="18" x14ac:dyDescent="0.35">
      <c r="A13" s="70"/>
      <c r="B13" s="25" t="s">
        <v>3</v>
      </c>
      <c r="C13" s="40">
        <v>33</v>
      </c>
      <c r="D13" s="40">
        <v>582.94609254953195</v>
      </c>
      <c r="E13" s="40">
        <v>173.450829521157</v>
      </c>
      <c r="F13" s="40">
        <v>455986.63081683498</v>
      </c>
      <c r="G13" s="40">
        <v>64404.634097308903</v>
      </c>
      <c r="H13" s="40">
        <v>235973.88016735899</v>
      </c>
      <c r="I13" s="37">
        <v>128386.59948437</v>
      </c>
      <c r="K13" s="43"/>
    </row>
    <row r="14" spans="1:11" ht="18" x14ac:dyDescent="0.35">
      <c r="A14" s="70"/>
      <c r="B14" s="25" t="s">
        <v>5</v>
      </c>
      <c r="C14" s="40">
        <v>36</v>
      </c>
      <c r="D14" s="40">
        <v>1344.71297432029</v>
      </c>
      <c r="E14" s="40">
        <v>208.80662152623199</v>
      </c>
      <c r="F14" s="40">
        <v>452226.68256165797</v>
      </c>
      <c r="G14" s="40">
        <v>71661.439227608906</v>
      </c>
      <c r="H14" s="40">
        <v>239270.80443106801</v>
      </c>
      <c r="I14" s="37">
        <v>101344.217736326</v>
      </c>
      <c r="K14" s="43"/>
    </row>
    <row r="15" spans="1:11" ht="18" x14ac:dyDescent="0.35">
      <c r="A15" s="70"/>
      <c r="B15" s="26" t="s">
        <v>6</v>
      </c>
      <c r="C15" s="41">
        <v>369</v>
      </c>
      <c r="D15" s="41">
        <v>19622.0000066307</v>
      </c>
      <c r="E15" s="41">
        <v>87.289857874231998</v>
      </c>
      <c r="F15" s="41">
        <v>286868.63699864998</v>
      </c>
      <c r="G15" s="41">
        <v>35276.441243502202</v>
      </c>
      <c r="H15" s="41">
        <v>114956.367032145</v>
      </c>
      <c r="I15" s="38">
        <v>121532.046373622</v>
      </c>
      <c r="K15" s="43"/>
    </row>
    <row r="16" spans="1:11" ht="18" x14ac:dyDescent="0.35">
      <c r="A16" s="73" t="s">
        <v>7</v>
      </c>
      <c r="B16" s="27" t="s">
        <v>1</v>
      </c>
      <c r="C16" s="39">
        <v>49</v>
      </c>
      <c r="D16" s="39">
        <v>2442.5230189652102</v>
      </c>
      <c r="E16" s="39">
        <v>179.54623124328299</v>
      </c>
      <c r="F16" s="39">
        <v>289035.43983835599</v>
      </c>
      <c r="G16" s="39">
        <v>48088.528937087598</v>
      </c>
      <c r="H16" s="39">
        <v>123127.630603931</v>
      </c>
      <c r="I16" s="35">
        <v>98388.470290651298</v>
      </c>
      <c r="K16" s="43"/>
    </row>
    <row r="17" spans="1:11" ht="18" x14ac:dyDescent="0.35">
      <c r="A17" s="73"/>
      <c r="B17" s="28" t="s">
        <v>3</v>
      </c>
      <c r="C17" s="40">
        <v>50</v>
      </c>
      <c r="D17" s="40">
        <v>1493.7981113538301</v>
      </c>
      <c r="E17" s="40">
        <v>153.339416289833</v>
      </c>
      <c r="F17" s="40">
        <v>363460.73898695101</v>
      </c>
      <c r="G17" s="40">
        <v>54967.544672247503</v>
      </c>
      <c r="H17" s="40">
        <v>200508.81236542299</v>
      </c>
      <c r="I17" s="37">
        <v>81585.659743842698</v>
      </c>
      <c r="K17" s="43"/>
    </row>
    <row r="18" spans="1:11" ht="18" x14ac:dyDescent="0.35">
      <c r="A18" s="73"/>
      <c r="B18" s="29" t="s">
        <v>14</v>
      </c>
      <c r="C18" s="40">
        <v>20</v>
      </c>
      <c r="D18" s="40">
        <v>680.23922885990396</v>
      </c>
      <c r="E18" s="40">
        <v>110.28907806706199</v>
      </c>
      <c r="F18" s="40">
        <v>174766.86730839199</v>
      </c>
      <c r="G18" s="40">
        <v>48857.896464828496</v>
      </c>
      <c r="H18" s="40">
        <v>80218.219845319007</v>
      </c>
      <c r="I18" s="37">
        <v>33978.9258507458</v>
      </c>
      <c r="K18" s="43"/>
    </row>
    <row r="19" spans="1:11" ht="18" x14ac:dyDescent="0.35">
      <c r="A19" s="73"/>
      <c r="B19" s="28" t="s">
        <v>25</v>
      </c>
      <c r="C19" s="40">
        <v>29</v>
      </c>
      <c r="D19" s="40">
        <v>560.10548928677895</v>
      </c>
      <c r="E19" s="40">
        <v>210.97617866099401</v>
      </c>
      <c r="F19" s="40">
        <v>492412.28213743598</v>
      </c>
      <c r="G19" s="40">
        <v>82449.415225158198</v>
      </c>
      <c r="H19" s="40">
        <v>255771.80191149699</v>
      </c>
      <c r="I19" s="37">
        <v>118367.037386084</v>
      </c>
      <c r="K19" s="43"/>
    </row>
    <row r="20" spans="1:11" ht="18" x14ac:dyDescent="0.35">
      <c r="A20" s="73"/>
      <c r="B20" s="28" t="s">
        <v>5</v>
      </c>
      <c r="C20" s="40">
        <v>48</v>
      </c>
      <c r="D20" s="40">
        <v>1956.65765346544</v>
      </c>
      <c r="E20" s="40">
        <v>163.70922165252199</v>
      </c>
      <c r="F20" s="40">
        <v>334000.92572908499</v>
      </c>
      <c r="G20" s="40">
        <v>59682.352703324097</v>
      </c>
      <c r="H20" s="40">
        <v>159704.76965579201</v>
      </c>
      <c r="I20" s="37">
        <v>86694.483706657804</v>
      </c>
      <c r="K20" s="43"/>
    </row>
    <row r="21" spans="1:11" ht="18" x14ac:dyDescent="0.35">
      <c r="A21" s="73"/>
      <c r="B21" s="30" t="s">
        <v>6</v>
      </c>
      <c r="C21" s="41">
        <v>230</v>
      </c>
      <c r="D21" s="41">
        <v>7596.0000123489799</v>
      </c>
      <c r="E21" s="41">
        <v>158.06149660919499</v>
      </c>
      <c r="F21" s="41">
        <v>316464.40660004999</v>
      </c>
      <c r="G21" s="41">
        <v>53548.051947296699</v>
      </c>
      <c r="H21" s="41">
        <v>154781.30295408401</v>
      </c>
      <c r="I21" s="38">
        <v>85370.809597765794</v>
      </c>
      <c r="K21" s="43"/>
    </row>
    <row r="22" spans="1:11" ht="18" x14ac:dyDescent="0.35">
      <c r="A22" s="76" t="s">
        <v>8</v>
      </c>
      <c r="B22" s="27" t="s">
        <v>1</v>
      </c>
      <c r="C22" s="39">
        <v>33</v>
      </c>
      <c r="D22" s="39">
        <v>2256.9955588160201</v>
      </c>
      <c r="E22" s="39">
        <v>61.7245535989559</v>
      </c>
      <c r="F22" s="39">
        <v>163442.46421511201</v>
      </c>
      <c r="G22" s="39">
        <v>20317.604256309201</v>
      </c>
      <c r="H22" s="39">
        <v>70800.021962483195</v>
      </c>
      <c r="I22" s="35">
        <v>64604.471447741897</v>
      </c>
      <c r="K22" s="43"/>
    </row>
    <row r="23" spans="1:11" ht="18" x14ac:dyDescent="0.35">
      <c r="A23" s="77"/>
      <c r="B23" s="10" t="s">
        <v>2</v>
      </c>
      <c r="C23" s="40">
        <v>25</v>
      </c>
      <c r="D23" s="40">
        <v>532.64178238983902</v>
      </c>
      <c r="E23" s="40">
        <v>54.3284732794761</v>
      </c>
      <c r="F23" s="40">
        <v>283250.36170039198</v>
      </c>
      <c r="G23" s="40">
        <v>27730.565050953399</v>
      </c>
      <c r="H23" s="40">
        <v>126445.00719349401</v>
      </c>
      <c r="I23" s="37">
        <v>116368.419416559</v>
      </c>
      <c r="K23" s="43"/>
    </row>
    <row r="24" spans="1:11" ht="18" x14ac:dyDescent="0.35">
      <c r="A24" s="77"/>
      <c r="B24" s="28" t="s">
        <v>3</v>
      </c>
      <c r="C24" s="40">
        <v>23</v>
      </c>
      <c r="D24" s="40">
        <v>565.67754934708398</v>
      </c>
      <c r="E24" s="40">
        <v>97.751876053483699</v>
      </c>
      <c r="F24" s="40">
        <v>324671.01626692701</v>
      </c>
      <c r="G24" s="40">
        <v>36830.801357775497</v>
      </c>
      <c r="H24" s="40">
        <v>177982.86780514999</v>
      </c>
      <c r="I24" s="37">
        <v>93085.427119404398</v>
      </c>
      <c r="K24" s="43"/>
    </row>
    <row r="25" spans="1:11" ht="18" x14ac:dyDescent="0.35">
      <c r="A25" s="77"/>
      <c r="B25" s="28" t="s">
        <v>5</v>
      </c>
      <c r="C25" s="40">
        <v>24</v>
      </c>
      <c r="D25" s="40">
        <v>787.94554530679102</v>
      </c>
      <c r="E25" s="40">
        <v>83.896503014085397</v>
      </c>
      <c r="F25" s="40">
        <v>245231.55731887001</v>
      </c>
      <c r="G25" s="40">
        <v>29623.6344600515</v>
      </c>
      <c r="H25" s="40">
        <v>130440.043554891</v>
      </c>
      <c r="I25" s="37">
        <v>73114.335546632894</v>
      </c>
      <c r="K25" s="43"/>
    </row>
    <row r="26" spans="1:11" ht="18" x14ac:dyDescent="0.35">
      <c r="A26" s="78"/>
      <c r="B26" s="30" t="s">
        <v>6</v>
      </c>
      <c r="C26" s="41">
        <v>200</v>
      </c>
      <c r="D26" s="41">
        <v>6898.0000031939298</v>
      </c>
      <c r="E26" s="41">
        <v>50.835179616059001</v>
      </c>
      <c r="F26" s="41">
        <v>215229.00207117599</v>
      </c>
      <c r="G26" s="41">
        <v>28450.581388775099</v>
      </c>
      <c r="H26" s="41">
        <v>96259.127137439296</v>
      </c>
      <c r="I26" s="38">
        <v>80607.926201912502</v>
      </c>
      <c r="K26" s="43"/>
    </row>
    <row r="29" spans="1:11" ht="18" x14ac:dyDescent="0.35">
      <c r="B29" s="13"/>
      <c r="C29" s="74">
        <v>2022</v>
      </c>
      <c r="D29" s="75"/>
      <c r="E29" s="75"/>
      <c r="F29" s="75"/>
      <c r="G29" s="75"/>
      <c r="H29" s="75"/>
      <c r="I29" s="75"/>
    </row>
    <row r="30" spans="1:11" ht="63" x14ac:dyDescent="0.3">
      <c r="A30" s="3"/>
      <c r="B30" s="22" t="s">
        <v>0</v>
      </c>
      <c r="C30" s="23" t="s">
        <v>15</v>
      </c>
      <c r="D30" s="8" t="s">
        <v>16</v>
      </c>
      <c r="E30" s="7" t="s">
        <v>17</v>
      </c>
      <c r="F30" s="55" t="s">
        <v>18</v>
      </c>
      <c r="G30" s="56" t="s">
        <v>19</v>
      </c>
      <c r="H30" s="57" t="s">
        <v>20</v>
      </c>
      <c r="I30" s="8" t="s">
        <v>21</v>
      </c>
    </row>
    <row r="31" spans="1:11" ht="18" x14ac:dyDescent="0.35">
      <c r="A31" s="70" t="s">
        <v>9</v>
      </c>
      <c r="B31" s="15" t="s">
        <v>1</v>
      </c>
      <c r="C31" s="47">
        <v>61</v>
      </c>
      <c r="D31" s="39">
        <v>3521.30628671574</v>
      </c>
      <c r="E31" s="39">
        <v>150.84713798596701</v>
      </c>
      <c r="F31" s="39">
        <v>309029.46970371797</v>
      </c>
      <c r="G31" s="39">
        <v>40000.2010833643</v>
      </c>
      <c r="H31" s="39">
        <v>134584.86327741199</v>
      </c>
      <c r="I31" s="35">
        <v>115393.249072345</v>
      </c>
      <c r="K31" s="43"/>
    </row>
    <row r="32" spans="1:11" ht="18" x14ac:dyDescent="0.35">
      <c r="A32" s="70"/>
      <c r="B32" s="16" t="s">
        <v>2</v>
      </c>
      <c r="C32" s="48">
        <v>63</v>
      </c>
      <c r="D32" s="40">
        <v>2775.0755538676599</v>
      </c>
      <c r="E32" s="40">
        <v>155.45166574422601</v>
      </c>
      <c r="F32" s="40">
        <v>493640.586483085</v>
      </c>
      <c r="G32" s="40">
        <v>43343.923585342498</v>
      </c>
      <c r="H32" s="40">
        <v>209429.19404317299</v>
      </c>
      <c r="I32" s="37">
        <v>215950.861145339</v>
      </c>
      <c r="K32" s="43"/>
    </row>
    <row r="33" spans="1:11" ht="18" x14ac:dyDescent="0.35">
      <c r="A33" s="70"/>
      <c r="B33" s="16" t="s">
        <v>3</v>
      </c>
      <c r="C33" s="48">
        <v>30</v>
      </c>
      <c r="D33" s="40">
        <v>543.10686000019598</v>
      </c>
      <c r="E33" s="40">
        <v>175.68815670506899</v>
      </c>
      <c r="F33" s="40">
        <v>536497.97417439299</v>
      </c>
      <c r="G33" s="40">
        <v>67111.292462990794</v>
      </c>
      <c r="H33" s="40">
        <v>269546.009446287</v>
      </c>
      <c r="I33" s="37">
        <v>167888.685603071</v>
      </c>
      <c r="K33" s="43"/>
    </row>
    <row r="34" spans="1:11" ht="18" x14ac:dyDescent="0.35">
      <c r="A34" s="70"/>
      <c r="B34" s="16" t="s">
        <v>25</v>
      </c>
      <c r="C34" s="48">
        <v>21</v>
      </c>
      <c r="D34" s="40">
        <v>442.003899821679</v>
      </c>
      <c r="E34" s="40">
        <v>233.570439882111</v>
      </c>
      <c r="F34" s="40">
        <v>578135.159570797</v>
      </c>
      <c r="G34" s="40">
        <v>84361.058093348795</v>
      </c>
      <c r="H34" s="40">
        <v>311364.45965311199</v>
      </c>
      <c r="I34" s="37">
        <v>148757.24669017899</v>
      </c>
      <c r="K34" s="43"/>
    </row>
    <row r="35" spans="1:11" ht="18" x14ac:dyDescent="0.35">
      <c r="A35" s="70"/>
      <c r="B35" s="16" t="s">
        <v>5</v>
      </c>
      <c r="C35" s="48">
        <v>42</v>
      </c>
      <c r="D35" s="40">
        <v>1461.9315559301999</v>
      </c>
      <c r="E35" s="40">
        <v>184.52983260363399</v>
      </c>
      <c r="F35" s="40">
        <v>409163.770494483</v>
      </c>
      <c r="G35" s="40">
        <v>63074.9822858673</v>
      </c>
      <c r="H35" s="40">
        <v>206881.03135361601</v>
      </c>
      <c r="I35" s="37">
        <v>109136.11197086101</v>
      </c>
      <c r="K35" s="43"/>
    </row>
    <row r="36" spans="1:11" ht="18" x14ac:dyDescent="0.35">
      <c r="A36" s="70"/>
      <c r="B36" s="17" t="s">
        <v>6</v>
      </c>
      <c r="C36" s="49">
        <v>358</v>
      </c>
      <c r="D36" s="41">
        <v>18002.0000781337</v>
      </c>
      <c r="E36" s="41">
        <v>88.041143633779598</v>
      </c>
      <c r="F36" s="41">
        <v>403825.49947893497</v>
      </c>
      <c r="G36" s="41">
        <v>26538.446947734901</v>
      </c>
      <c r="H36" s="41">
        <v>141700.41700256499</v>
      </c>
      <c r="I36" s="38">
        <v>220294.183988406</v>
      </c>
      <c r="K36" s="43"/>
    </row>
    <row r="37" spans="1:11" ht="18" x14ac:dyDescent="0.35">
      <c r="A37" s="73" t="s">
        <v>7</v>
      </c>
      <c r="B37" s="9" t="s">
        <v>1</v>
      </c>
      <c r="C37" s="47">
        <v>34</v>
      </c>
      <c r="D37" s="39">
        <v>1966.60880219298</v>
      </c>
      <c r="E37" s="39">
        <v>169.77402864002801</v>
      </c>
      <c r="F37" s="39">
        <v>338715.4079935</v>
      </c>
      <c r="G37" s="39">
        <v>45403.0287043352</v>
      </c>
      <c r="H37" s="39">
        <v>139861.722484914</v>
      </c>
      <c r="I37" s="35">
        <v>132651.501526868</v>
      </c>
      <c r="K37" s="43"/>
    </row>
    <row r="38" spans="1:11" ht="18" x14ac:dyDescent="0.35">
      <c r="A38" s="73"/>
      <c r="B38" s="10" t="s">
        <v>3</v>
      </c>
      <c r="C38" s="48">
        <v>44</v>
      </c>
      <c r="D38" s="40">
        <v>1510.3133033045001</v>
      </c>
      <c r="E38" s="40">
        <v>164.452711405169</v>
      </c>
      <c r="F38" s="40">
        <v>512972.67561072001</v>
      </c>
      <c r="G38" s="40">
        <v>59901.807119567602</v>
      </c>
      <c r="H38" s="40">
        <v>282118.004233327</v>
      </c>
      <c r="I38" s="37">
        <v>138739.65549022501</v>
      </c>
      <c r="K38" s="43"/>
    </row>
    <row r="39" spans="1:11" ht="18" x14ac:dyDescent="0.35">
      <c r="A39" s="73"/>
      <c r="B39" s="18" t="s">
        <v>14</v>
      </c>
      <c r="C39" s="48">
        <v>27</v>
      </c>
      <c r="D39" s="40">
        <v>821.58774233423605</v>
      </c>
      <c r="E39" s="40">
        <v>109.209283044624</v>
      </c>
      <c r="F39" s="40">
        <v>182406.457148744</v>
      </c>
      <c r="G39" s="40">
        <v>48183.214078644698</v>
      </c>
      <c r="H39" s="40">
        <v>71485.534595491103</v>
      </c>
      <c r="I39" s="37">
        <v>47744.884151369501</v>
      </c>
      <c r="K39" s="43"/>
    </row>
    <row r="40" spans="1:11" ht="18" x14ac:dyDescent="0.35">
      <c r="A40" s="73"/>
      <c r="B40" s="10" t="s">
        <v>25</v>
      </c>
      <c r="C40" s="48">
        <v>30</v>
      </c>
      <c r="D40" s="40">
        <v>629.542557631656</v>
      </c>
      <c r="E40" s="40">
        <v>213.35327642466899</v>
      </c>
      <c r="F40" s="40">
        <v>649074.60737725301</v>
      </c>
      <c r="G40" s="40">
        <v>85416.920341151897</v>
      </c>
      <c r="H40" s="40">
        <v>291662.02565136203</v>
      </c>
      <c r="I40" s="37">
        <v>226507.71655451899</v>
      </c>
      <c r="K40" s="43"/>
    </row>
    <row r="41" spans="1:11" ht="18" x14ac:dyDescent="0.35">
      <c r="A41" s="73"/>
      <c r="B41" s="10" t="s">
        <v>5</v>
      </c>
      <c r="C41" s="48">
        <v>47</v>
      </c>
      <c r="D41" s="40">
        <v>1491.93778841981</v>
      </c>
      <c r="E41" s="40">
        <v>188.263671715968</v>
      </c>
      <c r="F41" s="40">
        <v>429406.44940042199</v>
      </c>
      <c r="G41" s="40">
        <v>62091.274656159301</v>
      </c>
      <c r="H41" s="40">
        <v>193177.91507934101</v>
      </c>
      <c r="I41" s="37">
        <v>146477.889835999</v>
      </c>
      <c r="K41" s="43"/>
    </row>
    <row r="42" spans="1:11" ht="18" x14ac:dyDescent="0.35">
      <c r="A42" s="73"/>
      <c r="B42" s="14" t="s">
        <v>6</v>
      </c>
      <c r="C42" s="49">
        <v>229</v>
      </c>
      <c r="D42" s="41">
        <v>7260.0001515939703</v>
      </c>
      <c r="E42" s="41">
        <v>156.945282768271</v>
      </c>
      <c r="F42" s="41">
        <v>385730.69166611403</v>
      </c>
      <c r="G42" s="41">
        <v>53877.747328146703</v>
      </c>
      <c r="H42" s="41">
        <v>182563.74959516799</v>
      </c>
      <c r="I42" s="38">
        <v>124642.560800237</v>
      </c>
      <c r="K42" s="43"/>
    </row>
    <row r="43" spans="1:11" ht="18" x14ac:dyDescent="0.35">
      <c r="A43" s="76" t="s">
        <v>8</v>
      </c>
      <c r="B43" s="9" t="s">
        <v>1</v>
      </c>
      <c r="C43" s="47">
        <v>30</v>
      </c>
      <c r="D43" s="39">
        <v>2117.0154540291701</v>
      </c>
      <c r="E43" s="39">
        <v>60.290792839234598</v>
      </c>
      <c r="F43" s="39">
        <v>186587.34719830001</v>
      </c>
      <c r="G43" s="39">
        <v>17832.549963001398</v>
      </c>
      <c r="H43" s="39">
        <v>87703.474653788595</v>
      </c>
      <c r="I43" s="35">
        <v>72375.096710494297</v>
      </c>
      <c r="K43" s="43"/>
    </row>
    <row r="44" spans="1:11" ht="18" x14ac:dyDescent="0.35">
      <c r="A44" s="77"/>
      <c r="B44" s="10" t="s">
        <v>2</v>
      </c>
      <c r="C44" s="48">
        <v>26</v>
      </c>
      <c r="D44" s="40">
        <v>356.40829067750798</v>
      </c>
      <c r="E44" s="40">
        <v>60.790494983210003</v>
      </c>
      <c r="F44" s="40">
        <v>366138.57757167</v>
      </c>
      <c r="G44" s="40">
        <v>24024.205585365598</v>
      </c>
      <c r="H44" s="40">
        <v>165248.08570677001</v>
      </c>
      <c r="I44" s="37">
        <v>156953.87960228301</v>
      </c>
      <c r="K44" s="43"/>
    </row>
    <row r="45" spans="1:11" ht="18" x14ac:dyDescent="0.35">
      <c r="A45" s="77"/>
      <c r="B45" s="10" t="s">
        <v>3</v>
      </c>
      <c r="C45" s="48">
        <v>28</v>
      </c>
      <c r="D45" s="40">
        <v>417.491601289183</v>
      </c>
      <c r="E45" s="40">
        <v>115.846370205859</v>
      </c>
      <c r="F45" s="40">
        <v>538297.43551581597</v>
      </c>
      <c r="G45" s="40">
        <v>42718.070639546102</v>
      </c>
      <c r="H45" s="40">
        <v>291577.018991686</v>
      </c>
      <c r="I45" s="37">
        <v>172885.267419607</v>
      </c>
      <c r="K45" s="43"/>
    </row>
    <row r="46" spans="1:11" ht="18" x14ac:dyDescent="0.35">
      <c r="A46" s="77"/>
      <c r="B46" s="10" t="s">
        <v>5</v>
      </c>
      <c r="C46" s="48">
        <v>22</v>
      </c>
      <c r="D46" s="40">
        <v>775.71124334434705</v>
      </c>
      <c r="E46" s="40">
        <v>87.912736326419505</v>
      </c>
      <c r="F46" s="40">
        <v>287495.63179447199</v>
      </c>
      <c r="G46" s="40">
        <v>32320.2643037491</v>
      </c>
      <c r="H46" s="40">
        <v>161063.07390326701</v>
      </c>
      <c r="I46" s="37">
        <v>74442.2843753177</v>
      </c>
      <c r="K46" s="43"/>
    </row>
    <row r="47" spans="1:11" ht="18" x14ac:dyDescent="0.35">
      <c r="A47" s="78"/>
      <c r="B47" s="14" t="s">
        <v>6</v>
      </c>
      <c r="C47" s="49">
        <v>194</v>
      </c>
      <c r="D47" s="41">
        <v>6271.0000191568097</v>
      </c>
      <c r="E47" s="41">
        <v>52.208921828350597</v>
      </c>
      <c r="F47" s="41">
        <v>252905.17200940501</v>
      </c>
      <c r="G47" s="41">
        <v>18053.5401173682</v>
      </c>
      <c r="H47" s="41">
        <v>116640.102862227</v>
      </c>
      <c r="I47" s="38">
        <v>105882.83622101801</v>
      </c>
      <c r="K47" s="43"/>
    </row>
    <row r="50" spans="1:11" ht="18" x14ac:dyDescent="0.35">
      <c r="B50" s="13"/>
      <c r="C50" s="74">
        <v>2023</v>
      </c>
      <c r="D50" s="75"/>
      <c r="E50" s="75"/>
      <c r="F50" s="75"/>
      <c r="G50" s="75"/>
      <c r="H50" s="75"/>
      <c r="I50" s="75"/>
    </row>
    <row r="51" spans="1:11" ht="63" x14ac:dyDescent="0.3">
      <c r="A51" s="3"/>
      <c r="B51" s="22" t="s">
        <v>0</v>
      </c>
      <c r="C51" s="23" t="s">
        <v>15</v>
      </c>
      <c r="D51" s="8" t="s">
        <v>16</v>
      </c>
      <c r="E51" s="7" t="s">
        <v>17</v>
      </c>
      <c r="F51" s="55" t="s">
        <v>18</v>
      </c>
      <c r="G51" s="56" t="s">
        <v>19</v>
      </c>
      <c r="H51" s="57" t="s">
        <v>20</v>
      </c>
      <c r="I51" s="8" t="s">
        <v>21</v>
      </c>
    </row>
    <row r="52" spans="1:11" ht="18" x14ac:dyDescent="0.35">
      <c r="A52" s="70" t="s">
        <v>9</v>
      </c>
      <c r="B52" s="15" t="s">
        <v>1</v>
      </c>
      <c r="C52" s="50">
        <v>57</v>
      </c>
      <c r="D52" s="39">
        <v>3520.0768630085699</v>
      </c>
      <c r="E52" s="44">
        <v>157.25536444560399</v>
      </c>
      <c r="F52" s="39">
        <v>272660.61026776303</v>
      </c>
      <c r="G52" s="44">
        <v>42217.583701436502</v>
      </c>
      <c r="H52" s="39">
        <v>161274.62901343699</v>
      </c>
      <c r="I52" s="35">
        <v>44436.042130202499</v>
      </c>
      <c r="K52" s="43"/>
    </row>
    <row r="53" spans="1:11" ht="18" x14ac:dyDescent="0.35">
      <c r="A53" s="70"/>
      <c r="B53" s="16" t="s">
        <v>2</v>
      </c>
      <c r="C53" s="36">
        <v>58</v>
      </c>
      <c r="D53" s="40">
        <v>2762.2508552121699</v>
      </c>
      <c r="E53" s="45">
        <v>162.15071545265599</v>
      </c>
      <c r="F53" s="40">
        <v>495561.244112538</v>
      </c>
      <c r="G53" s="45">
        <v>41613.560371493499</v>
      </c>
      <c r="H53" s="40">
        <v>247618.86099776899</v>
      </c>
      <c r="I53" s="37">
        <v>182806.166171786</v>
      </c>
      <c r="K53" s="43"/>
    </row>
    <row r="54" spans="1:11" ht="18" x14ac:dyDescent="0.35">
      <c r="A54" s="70"/>
      <c r="B54" s="16" t="s">
        <v>3</v>
      </c>
      <c r="C54" s="36">
        <v>28</v>
      </c>
      <c r="D54" s="40">
        <v>544.072254418542</v>
      </c>
      <c r="E54" s="45">
        <v>177.53493644974699</v>
      </c>
      <c r="F54" s="40">
        <v>574779.44841946801</v>
      </c>
      <c r="G54" s="45">
        <v>65353.184799450602</v>
      </c>
      <c r="H54" s="40">
        <v>314668.37388469698</v>
      </c>
      <c r="I54" s="37">
        <v>149262.822430981</v>
      </c>
      <c r="K54" s="43"/>
    </row>
    <row r="55" spans="1:11" ht="18" x14ac:dyDescent="0.35">
      <c r="A55" s="70"/>
      <c r="B55" s="16" t="s">
        <v>25</v>
      </c>
      <c r="C55" s="36">
        <v>25</v>
      </c>
      <c r="D55" s="40">
        <v>436.34511067180898</v>
      </c>
      <c r="E55" s="45">
        <v>236.600606373663</v>
      </c>
      <c r="F55" s="40">
        <v>571061.84166290704</v>
      </c>
      <c r="G55" s="45">
        <v>93342.096544588901</v>
      </c>
      <c r="H55" s="40">
        <v>331791.47234190803</v>
      </c>
      <c r="I55" s="37">
        <v>111242.484778497</v>
      </c>
      <c r="K55" s="43"/>
    </row>
    <row r="56" spans="1:11" ht="18" x14ac:dyDescent="0.35">
      <c r="A56" s="70"/>
      <c r="B56" s="16" t="s">
        <v>5</v>
      </c>
      <c r="C56" s="36">
        <v>36</v>
      </c>
      <c r="D56" s="40">
        <v>1442.7086456956399</v>
      </c>
      <c r="E56" s="45">
        <v>183.44754228661799</v>
      </c>
      <c r="F56" s="40">
        <v>439395.09733729501</v>
      </c>
      <c r="G56" s="45">
        <v>59480.710948414402</v>
      </c>
      <c r="H56" s="40">
        <v>276894.71606146498</v>
      </c>
      <c r="I56" s="37">
        <v>69204.674802267706</v>
      </c>
      <c r="K56" s="43"/>
    </row>
    <row r="57" spans="1:11" ht="18" x14ac:dyDescent="0.35">
      <c r="A57" s="70"/>
      <c r="B57" s="17" t="s">
        <v>6</v>
      </c>
      <c r="C57" s="51">
        <v>334</v>
      </c>
      <c r="D57" s="41">
        <v>18002.000059825401</v>
      </c>
      <c r="E57" s="46">
        <v>89.234335672352302</v>
      </c>
      <c r="F57" s="41">
        <v>403645.02895627898</v>
      </c>
      <c r="G57" s="46">
        <v>26297.196646981</v>
      </c>
      <c r="H57" s="41">
        <v>167132.09280129999</v>
      </c>
      <c r="I57" s="38">
        <v>192924.972369939</v>
      </c>
      <c r="K57" s="43"/>
    </row>
    <row r="58" spans="1:11" ht="18" x14ac:dyDescent="0.35">
      <c r="A58" s="73" t="s">
        <v>7</v>
      </c>
      <c r="B58" s="9" t="s">
        <v>1</v>
      </c>
      <c r="C58" s="50">
        <v>32</v>
      </c>
      <c r="D58" s="39">
        <v>2002.54315943658</v>
      </c>
      <c r="E58" s="44">
        <v>173.45971934697999</v>
      </c>
      <c r="F58" s="39">
        <v>257718.22381904401</v>
      </c>
      <c r="G58" s="44">
        <v>47098.006771815002</v>
      </c>
      <c r="H58" s="39">
        <v>155540.893300781</v>
      </c>
      <c r="I58" s="35">
        <v>31098.1116472463</v>
      </c>
      <c r="K58" s="43"/>
    </row>
    <row r="59" spans="1:11" ht="18" x14ac:dyDescent="0.35">
      <c r="A59" s="73"/>
      <c r="B59" s="10" t="s">
        <v>3</v>
      </c>
      <c r="C59" s="36">
        <v>54</v>
      </c>
      <c r="D59" s="40">
        <v>1540.5530449456</v>
      </c>
      <c r="E59" s="45">
        <v>169.994244928238</v>
      </c>
      <c r="F59" s="40">
        <v>488784.90193368401</v>
      </c>
      <c r="G59" s="45">
        <v>60911.964945209002</v>
      </c>
      <c r="H59" s="40">
        <v>288859.519560182</v>
      </c>
      <c r="I59" s="37">
        <v>104719.84370200201</v>
      </c>
      <c r="K59" s="43"/>
    </row>
    <row r="60" spans="1:11" ht="18" x14ac:dyDescent="0.35">
      <c r="A60" s="73"/>
      <c r="B60" s="18" t="s">
        <v>14</v>
      </c>
      <c r="C60" s="36">
        <v>26</v>
      </c>
      <c r="D60" s="40">
        <v>831.84121883312298</v>
      </c>
      <c r="E60" s="45">
        <v>115.108286010485</v>
      </c>
      <c r="F60" s="40">
        <v>191051.63783682699</v>
      </c>
      <c r="G60" s="45">
        <v>51512.448722481502</v>
      </c>
      <c r="H60" s="40">
        <v>88011.309677520403</v>
      </c>
      <c r="I60" s="37">
        <v>35421.739874197301</v>
      </c>
      <c r="K60" s="43"/>
    </row>
    <row r="61" spans="1:11" ht="18" x14ac:dyDescent="0.35">
      <c r="A61" s="73"/>
      <c r="B61" s="10" t="s">
        <v>4</v>
      </c>
      <c r="C61" s="36">
        <v>29</v>
      </c>
      <c r="D61" s="40">
        <v>633.08667758635897</v>
      </c>
      <c r="E61" s="45">
        <v>213.94546033020001</v>
      </c>
      <c r="F61" s="40">
        <v>582713.88211714895</v>
      </c>
      <c r="G61" s="45">
        <v>86964.094485711699</v>
      </c>
      <c r="H61" s="40">
        <v>299720.14503463497</v>
      </c>
      <c r="I61" s="37">
        <v>151324.52214215699</v>
      </c>
      <c r="K61" s="43"/>
    </row>
    <row r="62" spans="1:11" ht="18" x14ac:dyDescent="0.35">
      <c r="A62" s="73"/>
      <c r="B62" s="10" t="s">
        <v>5</v>
      </c>
      <c r="C62" s="36">
        <v>46</v>
      </c>
      <c r="D62" s="40">
        <v>1498.6229892368499</v>
      </c>
      <c r="E62" s="45">
        <v>184.708779377328</v>
      </c>
      <c r="F62" s="40">
        <v>356589.304573984</v>
      </c>
      <c r="G62" s="45">
        <v>61766.937655867798</v>
      </c>
      <c r="H62" s="40">
        <v>205371.74120048</v>
      </c>
      <c r="I62" s="37">
        <v>57591.278550623203</v>
      </c>
      <c r="K62" s="43"/>
    </row>
    <row r="63" spans="1:11" ht="18" x14ac:dyDescent="0.35">
      <c r="A63" s="73"/>
      <c r="B63" s="14" t="s">
        <v>6</v>
      </c>
      <c r="C63" s="51">
        <v>229</v>
      </c>
      <c r="D63" s="41">
        <v>7260.0001735689302</v>
      </c>
      <c r="E63" s="46">
        <v>159.091570054702</v>
      </c>
      <c r="F63" s="41">
        <v>344669.89228962001</v>
      </c>
      <c r="G63" s="46">
        <v>55105.108014489597</v>
      </c>
      <c r="H63" s="41">
        <v>197730.73840209201</v>
      </c>
      <c r="I63" s="38">
        <v>64115.089530467798</v>
      </c>
      <c r="K63" s="43"/>
    </row>
    <row r="64" spans="1:11" ht="18" x14ac:dyDescent="0.35">
      <c r="A64" s="76" t="s">
        <v>8</v>
      </c>
      <c r="B64" s="9" t="s">
        <v>1</v>
      </c>
      <c r="C64" s="50">
        <v>28</v>
      </c>
      <c r="D64" s="39">
        <v>2066.01704958354</v>
      </c>
      <c r="E64" s="44">
        <v>68.747833539748001</v>
      </c>
      <c r="F64" s="39">
        <v>157503.52536540999</v>
      </c>
      <c r="G64" s="44">
        <v>19493.451326615501</v>
      </c>
      <c r="H64" s="39">
        <v>106316.98870668</v>
      </c>
      <c r="I64" s="35">
        <v>22536.4787889455</v>
      </c>
      <c r="K64" s="43"/>
    </row>
    <row r="65" spans="1:11" ht="18" x14ac:dyDescent="0.35">
      <c r="A65" s="77"/>
      <c r="B65" s="10" t="s">
        <v>2</v>
      </c>
      <c r="C65" s="36">
        <v>23</v>
      </c>
      <c r="D65" s="40">
        <v>346.34632500968002</v>
      </c>
      <c r="E65" s="45">
        <v>59.138071113424701</v>
      </c>
      <c r="F65" s="40">
        <v>300871.00155333598</v>
      </c>
      <c r="G65" s="45">
        <v>20293.697320216601</v>
      </c>
      <c r="H65" s="40">
        <v>156945.750585417</v>
      </c>
      <c r="I65" s="37">
        <v>106317.437852641</v>
      </c>
      <c r="K65" s="43"/>
    </row>
    <row r="66" spans="1:11" ht="18" x14ac:dyDescent="0.35">
      <c r="A66" s="77"/>
      <c r="B66" s="10" t="s">
        <v>3</v>
      </c>
      <c r="C66" s="36">
        <v>27</v>
      </c>
      <c r="D66" s="40">
        <v>457.00533895294802</v>
      </c>
      <c r="E66" s="45">
        <v>109.131120085346</v>
      </c>
      <c r="F66" s="40">
        <v>510462.58550277801</v>
      </c>
      <c r="G66" s="45">
        <v>39566.769802226001</v>
      </c>
      <c r="H66" s="40">
        <v>293095.08482775901</v>
      </c>
      <c r="I66" s="37">
        <v>154181.57958418399</v>
      </c>
      <c r="K66" s="43"/>
    </row>
    <row r="67" spans="1:11" ht="18" x14ac:dyDescent="0.35">
      <c r="A67" s="77"/>
      <c r="B67" s="10" t="s">
        <v>5</v>
      </c>
      <c r="C67" s="36">
        <v>23</v>
      </c>
      <c r="D67" s="40">
        <v>747.09499636878695</v>
      </c>
      <c r="E67" s="45">
        <v>88.178885886545899</v>
      </c>
      <c r="F67" s="40">
        <v>302259.07327993202</v>
      </c>
      <c r="G67" s="45">
        <v>27910.716944761902</v>
      </c>
      <c r="H67" s="40">
        <v>176692.57220983601</v>
      </c>
      <c r="I67" s="37">
        <v>77720.362547848999</v>
      </c>
      <c r="K67" s="43"/>
    </row>
    <row r="68" spans="1:11" ht="18" x14ac:dyDescent="0.35">
      <c r="A68" s="78"/>
      <c r="B68" s="14" t="s">
        <v>6</v>
      </c>
      <c r="C68" s="51">
        <v>185</v>
      </c>
      <c r="D68" s="41">
        <v>6271.0000328059295</v>
      </c>
      <c r="E68" s="46">
        <v>56.227966147628798</v>
      </c>
      <c r="F68" s="41">
        <v>241589.117656077</v>
      </c>
      <c r="G68" s="46">
        <v>18448.5597877367</v>
      </c>
      <c r="H68" s="41">
        <v>127691.28707056001</v>
      </c>
      <c r="I68" s="38">
        <v>83069.528596741206</v>
      </c>
      <c r="K68" s="43"/>
    </row>
    <row r="70" spans="1:11" ht="18" x14ac:dyDescent="0.35">
      <c r="A70" s="2"/>
    </row>
    <row r="71" spans="1:11" ht="18" x14ac:dyDescent="0.35">
      <c r="A71" s="5"/>
      <c r="C71" s="74" t="s">
        <v>27</v>
      </c>
      <c r="D71" s="75"/>
      <c r="E71" s="75"/>
      <c r="F71" s="79"/>
      <c r="G71" s="79"/>
      <c r="H71" s="75"/>
      <c r="I71" s="80"/>
    </row>
    <row r="72" spans="1:11" ht="63" x14ac:dyDescent="0.3">
      <c r="A72" s="6"/>
      <c r="B72" s="42" t="s">
        <v>0</v>
      </c>
      <c r="C72" s="6" t="s">
        <v>15</v>
      </c>
      <c r="D72" s="8" t="s">
        <v>16</v>
      </c>
      <c r="E72" s="33" t="s">
        <v>17</v>
      </c>
      <c r="F72" s="64" t="s">
        <v>18</v>
      </c>
      <c r="G72" s="34" t="s">
        <v>19</v>
      </c>
      <c r="H72" s="65" t="s">
        <v>20</v>
      </c>
      <c r="I72" s="65" t="s">
        <v>21</v>
      </c>
    </row>
    <row r="73" spans="1:11" ht="15.75" customHeight="1" x14ac:dyDescent="0.35">
      <c r="A73" s="70" t="s">
        <v>9</v>
      </c>
      <c r="B73" s="15" t="s">
        <v>1</v>
      </c>
      <c r="C73" s="19"/>
      <c r="D73" s="63"/>
      <c r="E73" s="67">
        <f>AVERAGE(E52,E11,E31)</f>
        <v>156.54401357264666</v>
      </c>
      <c r="F73" s="62">
        <f>AVERAGE(F52,F11,F31)</f>
        <v>279382.46236700134</v>
      </c>
      <c r="G73" s="67">
        <f>AVERAGE(G52,G11,G31)</f>
        <v>41841.525575639171</v>
      </c>
      <c r="H73" s="62">
        <f>AVERAGE(H52,H11,H31)</f>
        <v>137538.94374470331</v>
      </c>
      <c r="I73" s="67">
        <f>AVERAGE(I52,I11,I31)</f>
        <v>78515.008330338431</v>
      </c>
    </row>
    <row r="74" spans="1:11" ht="18" x14ac:dyDescent="0.35">
      <c r="A74" s="70"/>
      <c r="B74" s="16" t="s">
        <v>2</v>
      </c>
      <c r="C74" s="20"/>
      <c r="D74" s="58"/>
      <c r="E74" s="68">
        <f>AVERAGE(E53,E12,E32)</f>
        <v>158.03027810481066</v>
      </c>
      <c r="F74" s="66">
        <f t="shared" ref="F74:I74" si="0">AVERAGE(F53,F12,F32)</f>
        <v>448652.28987039399</v>
      </c>
      <c r="G74" s="68">
        <f t="shared" si="0"/>
        <v>43227.024485176495</v>
      </c>
      <c r="H74" s="66">
        <f t="shared" si="0"/>
        <v>205882.316188611</v>
      </c>
      <c r="I74" s="68">
        <f t="shared" si="0"/>
        <v>174909.16034345701</v>
      </c>
    </row>
    <row r="75" spans="1:11" ht="15.75" customHeight="1" x14ac:dyDescent="0.35">
      <c r="A75" s="70"/>
      <c r="B75" s="16" t="s">
        <v>3</v>
      </c>
      <c r="C75" s="20"/>
      <c r="D75" s="58"/>
      <c r="E75" s="68">
        <f>AVERAGE(E54,E13,E33)</f>
        <v>175.55797422532433</v>
      </c>
      <c r="F75" s="66">
        <f t="shared" ref="F75:I75" si="1">AVERAGE(F54,F13,F33)</f>
        <v>522421.35113689862</v>
      </c>
      <c r="G75" s="68">
        <f t="shared" si="1"/>
        <v>65623.037119916771</v>
      </c>
      <c r="H75" s="66">
        <f t="shared" si="1"/>
        <v>273396.08783278102</v>
      </c>
      <c r="I75" s="68">
        <f t="shared" si="1"/>
        <v>148512.70250614066</v>
      </c>
    </row>
    <row r="76" spans="1:11" ht="18" x14ac:dyDescent="0.35">
      <c r="A76" s="70"/>
      <c r="B76" s="16" t="s">
        <v>25</v>
      </c>
      <c r="C76" s="20"/>
      <c r="D76" s="58"/>
      <c r="E76" s="68">
        <f>AVERAGE(E55,E34)</f>
        <v>235.085523127887</v>
      </c>
      <c r="F76" s="66">
        <f t="shared" ref="F76:H76" si="2">AVERAGE(F55,F34)</f>
        <v>574598.50061685196</v>
      </c>
      <c r="G76" s="68">
        <f t="shared" si="2"/>
        <v>88851.577318968848</v>
      </c>
      <c r="H76" s="66">
        <f t="shared" si="2"/>
        <v>321577.96599751001</v>
      </c>
      <c r="I76" s="68">
        <f>AVERAGE(I55,I34)</f>
        <v>129999.865734338</v>
      </c>
    </row>
    <row r="77" spans="1:11" ht="18" x14ac:dyDescent="0.35">
      <c r="A77" s="70"/>
      <c r="B77" s="16" t="s">
        <v>5</v>
      </c>
      <c r="C77" s="20"/>
      <c r="D77" s="58"/>
      <c r="E77" s="68">
        <f>AVERAGE(E35,E56,E14)</f>
        <v>192.26133213882801</v>
      </c>
      <c r="F77" s="68">
        <f t="shared" ref="F77:I77" si="3">AVERAGE(F35,F56,F14)</f>
        <v>433595.1834644787</v>
      </c>
      <c r="G77" s="68">
        <f t="shared" si="3"/>
        <v>64739.044153963536</v>
      </c>
      <c r="H77" s="68">
        <f t="shared" si="3"/>
        <v>241015.51728204967</v>
      </c>
      <c r="I77" s="68">
        <f t="shared" si="3"/>
        <v>93228.334836484908</v>
      </c>
    </row>
    <row r="78" spans="1:11" ht="18" x14ac:dyDescent="0.35">
      <c r="A78" s="70"/>
      <c r="B78" s="17" t="s">
        <v>6</v>
      </c>
      <c r="C78" s="20"/>
      <c r="D78" s="58"/>
      <c r="E78" s="69">
        <f t="shared" ref="E78:I78" si="4">AVERAGE(E36,E57,E15)</f>
        <v>88.188445726787961</v>
      </c>
      <c r="F78" s="69">
        <f t="shared" si="4"/>
        <v>364779.72181128798</v>
      </c>
      <c r="G78" s="69">
        <f t="shared" si="4"/>
        <v>29370.694946072705</v>
      </c>
      <c r="H78" s="69">
        <f t="shared" si="4"/>
        <v>141262.95894533666</v>
      </c>
      <c r="I78" s="69">
        <f t="shared" si="4"/>
        <v>178250.40091065565</v>
      </c>
    </row>
    <row r="79" spans="1:11" ht="18" x14ac:dyDescent="0.35">
      <c r="A79" s="73" t="s">
        <v>7</v>
      </c>
      <c r="B79" s="9" t="s">
        <v>1</v>
      </c>
      <c r="C79" s="19"/>
      <c r="D79" s="63"/>
      <c r="E79" s="67">
        <f t="shared" ref="E79:I79" si="5">AVERAGE(E37,E58,E16)</f>
        <v>174.25999307676366</v>
      </c>
      <c r="F79" s="67">
        <f t="shared" si="5"/>
        <v>295156.35721696669</v>
      </c>
      <c r="G79" s="67">
        <f t="shared" si="5"/>
        <v>46863.188137745929</v>
      </c>
      <c r="H79" s="67">
        <f t="shared" si="5"/>
        <v>139510.08212987534</v>
      </c>
      <c r="I79" s="67">
        <f t="shared" si="5"/>
        <v>87379.361154921862</v>
      </c>
    </row>
    <row r="80" spans="1:11" ht="18" x14ac:dyDescent="0.35">
      <c r="A80" s="73"/>
      <c r="B80" s="10" t="s">
        <v>3</v>
      </c>
      <c r="C80" s="20"/>
      <c r="D80" s="58"/>
      <c r="E80" s="68">
        <f t="shared" ref="E80:I80" si="6">AVERAGE(E38,E59,E17)</f>
        <v>162.59545754108001</v>
      </c>
      <c r="F80" s="68">
        <f t="shared" si="6"/>
        <v>455072.77217711834</v>
      </c>
      <c r="G80" s="68">
        <f t="shared" si="6"/>
        <v>58593.772245674707</v>
      </c>
      <c r="H80" s="68">
        <f t="shared" si="6"/>
        <v>257162.11205297732</v>
      </c>
      <c r="I80" s="68">
        <f t="shared" si="6"/>
        <v>108348.38631202323</v>
      </c>
    </row>
    <row r="81" spans="1:9" ht="18" x14ac:dyDescent="0.35">
      <c r="A81" s="73"/>
      <c r="B81" s="18" t="s">
        <v>14</v>
      </c>
      <c r="C81" s="20"/>
      <c r="D81" s="58"/>
      <c r="E81" s="68">
        <f t="shared" ref="E81:I81" si="7">AVERAGE(E39,E60,E18)</f>
        <v>111.53554904072367</v>
      </c>
      <c r="F81" s="68">
        <f t="shared" si="7"/>
        <v>182741.65409798766</v>
      </c>
      <c r="G81" s="68">
        <f t="shared" si="7"/>
        <v>49517.853088651558</v>
      </c>
      <c r="H81" s="68">
        <f t="shared" si="7"/>
        <v>79905.021372776828</v>
      </c>
      <c r="I81" s="68">
        <f t="shared" si="7"/>
        <v>39048.516625437529</v>
      </c>
    </row>
    <row r="82" spans="1:9" ht="18" x14ac:dyDescent="0.35">
      <c r="A82" s="73"/>
      <c r="B82" s="10" t="s">
        <v>4</v>
      </c>
      <c r="C82" s="20"/>
      <c r="D82" s="58"/>
      <c r="E82" s="68">
        <f t="shared" ref="E82:I82" si="8">AVERAGE(E40,E61,E19)</f>
        <v>212.75830513862101</v>
      </c>
      <c r="F82" s="68">
        <f t="shared" si="8"/>
        <v>574733.5905439459</v>
      </c>
      <c r="G82" s="68">
        <f t="shared" si="8"/>
        <v>84943.47668400727</v>
      </c>
      <c r="H82" s="68">
        <f t="shared" si="8"/>
        <v>282384.65753249801</v>
      </c>
      <c r="I82" s="68">
        <f t="shared" si="8"/>
        <v>165399.75869425331</v>
      </c>
    </row>
    <row r="83" spans="1:9" ht="18" x14ac:dyDescent="0.35">
      <c r="A83" s="73"/>
      <c r="B83" s="10" t="s">
        <v>5</v>
      </c>
      <c r="C83" s="20"/>
      <c r="D83" s="58"/>
      <c r="E83" s="68">
        <f t="shared" ref="E83:I83" si="9">AVERAGE(E41,E62,E20)</f>
        <v>178.89389091527266</v>
      </c>
      <c r="F83" s="68">
        <f t="shared" si="9"/>
        <v>373332.22656783037</v>
      </c>
      <c r="G83" s="68">
        <f t="shared" si="9"/>
        <v>61180.188338450396</v>
      </c>
      <c r="H83" s="68">
        <f t="shared" si="9"/>
        <v>186084.80864520432</v>
      </c>
      <c r="I83" s="68">
        <f t="shared" si="9"/>
        <v>96921.217364426659</v>
      </c>
    </row>
    <row r="84" spans="1:9" ht="18" x14ac:dyDescent="0.35">
      <c r="A84" s="73"/>
      <c r="B84" s="14" t="s">
        <v>6</v>
      </c>
      <c r="C84" s="20"/>
      <c r="D84" s="58"/>
      <c r="E84" s="69">
        <f t="shared" ref="E84:I84" si="10">AVERAGE(E42,E63,E21)</f>
        <v>158.032783144056</v>
      </c>
      <c r="F84" s="69">
        <f t="shared" si="10"/>
        <v>348954.99685192801</v>
      </c>
      <c r="G84" s="69">
        <f t="shared" si="10"/>
        <v>54176.969096644338</v>
      </c>
      <c r="H84" s="69">
        <f t="shared" si="10"/>
        <v>178358.59698378132</v>
      </c>
      <c r="I84" s="69">
        <f t="shared" si="10"/>
        <v>91376.153309490197</v>
      </c>
    </row>
    <row r="85" spans="1:9" ht="18" x14ac:dyDescent="0.35">
      <c r="A85" s="76" t="s">
        <v>8</v>
      </c>
      <c r="B85" s="9" t="s">
        <v>1</v>
      </c>
      <c r="C85" s="19"/>
      <c r="D85" s="63"/>
      <c r="E85" s="67">
        <f t="shared" ref="E85:I85" si="11">AVERAGE(E43,E64,E22)</f>
        <v>63.587726659312835</v>
      </c>
      <c r="F85" s="67">
        <f t="shared" si="11"/>
        <v>169177.77892627401</v>
      </c>
      <c r="G85" s="67">
        <f t="shared" si="11"/>
        <v>19214.535181975367</v>
      </c>
      <c r="H85" s="67">
        <f t="shared" si="11"/>
        <v>88273.495107650597</v>
      </c>
      <c r="I85" s="67">
        <f t="shared" si="11"/>
        <v>53172.015649060566</v>
      </c>
    </row>
    <row r="86" spans="1:9" ht="18" x14ac:dyDescent="0.35">
      <c r="A86" s="77"/>
      <c r="B86" s="10" t="s">
        <v>2</v>
      </c>
      <c r="C86" s="20"/>
      <c r="D86" s="58"/>
      <c r="E86" s="68">
        <f t="shared" ref="E86:I86" si="12">AVERAGE(E44,E65,E23)</f>
        <v>58.085679792036935</v>
      </c>
      <c r="F86" s="68">
        <f t="shared" si="12"/>
        <v>316753.31360846601</v>
      </c>
      <c r="G86" s="68">
        <f t="shared" si="12"/>
        <v>24016.155985511868</v>
      </c>
      <c r="H86" s="68">
        <f t="shared" si="12"/>
        <v>149546.28116189365</v>
      </c>
      <c r="I86" s="68">
        <f t="shared" si="12"/>
        <v>126546.57895716099</v>
      </c>
    </row>
    <row r="87" spans="1:9" ht="18" x14ac:dyDescent="0.35">
      <c r="A87" s="77"/>
      <c r="B87" s="28" t="s">
        <v>3</v>
      </c>
      <c r="C87" s="60"/>
      <c r="D87" s="58"/>
      <c r="E87" s="68">
        <f t="shared" ref="E87:I87" si="13">AVERAGE(E45,E66,E24)</f>
        <v>107.57645544822958</v>
      </c>
      <c r="F87" s="68">
        <f t="shared" si="13"/>
        <v>457810.34576184041</v>
      </c>
      <c r="G87" s="68">
        <f t="shared" si="13"/>
        <v>39705.213933182531</v>
      </c>
      <c r="H87" s="68">
        <f t="shared" si="13"/>
        <v>254218.32387486499</v>
      </c>
      <c r="I87" s="68">
        <f t="shared" si="13"/>
        <v>140050.75804106516</v>
      </c>
    </row>
    <row r="88" spans="1:9" ht="18" x14ac:dyDescent="0.35">
      <c r="A88" s="77"/>
      <c r="B88" s="28" t="s">
        <v>5</v>
      </c>
      <c r="C88" s="60"/>
      <c r="D88" s="58"/>
      <c r="E88" s="68">
        <f t="shared" ref="E88:I88" si="14">AVERAGE(E46,E67,E25)</f>
        <v>86.662708409016929</v>
      </c>
      <c r="F88" s="68">
        <f t="shared" si="14"/>
        <v>278328.75413109135</v>
      </c>
      <c r="G88" s="68">
        <f t="shared" si="14"/>
        <v>29951.538569520835</v>
      </c>
      <c r="H88" s="68">
        <f t="shared" si="14"/>
        <v>156065.22988933136</v>
      </c>
      <c r="I88" s="68">
        <f t="shared" si="14"/>
        <v>75092.327489933188</v>
      </c>
    </row>
    <row r="89" spans="1:9" ht="18" x14ac:dyDescent="0.35">
      <c r="A89" s="78"/>
      <c r="B89" s="30" t="s">
        <v>6</v>
      </c>
      <c r="C89" s="61"/>
      <c r="D89" s="59"/>
      <c r="E89" s="69">
        <f>AVERAGE(E47,E68,E26)</f>
        <v>53.090689197346137</v>
      </c>
      <c r="F89" s="69">
        <f t="shared" ref="F89:G89" si="15">AVERAGE(F47,F68,F26)</f>
        <v>236574.43057888598</v>
      </c>
      <c r="G89" s="69">
        <f t="shared" si="15"/>
        <v>21650.893764626668</v>
      </c>
      <c r="H89" s="69">
        <f>AVERAGE(H47,H68,H26)</f>
        <v>113530.17235674208</v>
      </c>
      <c r="I89" s="69">
        <f>AVERAGE(I47,I68,I26)</f>
        <v>89853.430339890576</v>
      </c>
    </row>
    <row r="90" spans="1:9" ht="18" x14ac:dyDescent="0.35">
      <c r="E90" s="66"/>
      <c r="F90" s="66"/>
      <c r="G90" s="66"/>
      <c r="H90" s="66"/>
      <c r="I90" s="66"/>
    </row>
    <row r="91" spans="1:9" x14ac:dyDescent="0.3">
      <c r="E91" s="11"/>
      <c r="F91" s="11"/>
      <c r="G91" s="11"/>
      <c r="H91" s="11"/>
      <c r="I91" s="11"/>
    </row>
  </sheetData>
  <mergeCells count="16">
    <mergeCell ref="C71:I71"/>
    <mergeCell ref="A73:A78"/>
    <mergeCell ref="A79:A84"/>
    <mergeCell ref="A85:A89"/>
    <mergeCell ref="A58:A63"/>
    <mergeCell ref="A64:A68"/>
    <mergeCell ref="A52:A57"/>
    <mergeCell ref="C9:I9"/>
    <mergeCell ref="A11:A15"/>
    <mergeCell ref="A16:A21"/>
    <mergeCell ref="C29:I29"/>
    <mergeCell ref="A22:A26"/>
    <mergeCell ref="A31:A36"/>
    <mergeCell ref="A37:A42"/>
    <mergeCell ref="A43:A47"/>
    <mergeCell ref="C50:I5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Sandrine ZORN</dc:creator>
  <cp:lastModifiedBy>valerie.muff</cp:lastModifiedBy>
  <dcterms:created xsi:type="dcterms:W3CDTF">2022-09-29T12:29:22Z</dcterms:created>
  <dcterms:modified xsi:type="dcterms:W3CDTF">2026-03-11T08:48:16Z</dcterms:modified>
</cp:coreProperties>
</file>