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J:\SRISE\10_Etudes\26_Filieres\12_Volailles\2026\SPIP_data_xls\"/>
    </mc:Choice>
  </mc:AlternateContent>
  <xr:revisionPtr revIDLastSave="0" documentId="13_ncr:1_{8C8B5F3F-AC23-4A14-920A-9D62F987DC4B}" xr6:coauthVersionLast="47" xr6:coauthVersionMax="47" xr10:uidLastSave="{00000000-0000-0000-0000-000000000000}"/>
  <bookViews>
    <workbookView xWindow="-120" yWindow="-120" windowWidth="29040" windowHeight="15720" activeTab="3" xr2:uid="{96B9572E-839D-450D-8838-8AD0545E9867}"/>
  </bookViews>
  <sheets>
    <sheet name="SAA" sheetId="8" r:id="rId1"/>
    <sheet name="DGAL" sheetId="3" r:id="rId2"/>
    <sheet name="Commerce_exterieur" sheetId="6" r:id="rId3"/>
    <sheet name="BIO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5" i="8" l="1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C25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C11" i="8"/>
  <c r="D19" i="8"/>
  <c r="E19" i="8"/>
  <c r="F19" i="8"/>
  <c r="G19" i="8"/>
  <c r="H19" i="8"/>
  <c r="I19" i="8"/>
  <c r="J19" i="8"/>
  <c r="K19" i="8"/>
  <c r="L19" i="8"/>
  <c r="M19" i="8"/>
  <c r="N19" i="8"/>
  <c r="O19" i="8"/>
  <c r="P19" i="8"/>
  <c r="Q19" i="8"/>
  <c r="D20" i="8"/>
  <c r="E20" i="8"/>
  <c r="F20" i="8"/>
  <c r="G20" i="8"/>
  <c r="H20" i="8"/>
  <c r="I20" i="8"/>
  <c r="J20" i="8"/>
  <c r="K20" i="8"/>
  <c r="L20" i="8"/>
  <c r="M20" i="8"/>
  <c r="N20" i="8"/>
  <c r="O20" i="8"/>
  <c r="P20" i="8"/>
  <c r="Q20" i="8"/>
  <c r="D21" i="8"/>
  <c r="E21" i="8"/>
  <c r="F21" i="8"/>
  <c r="G21" i="8"/>
  <c r="H21" i="8"/>
  <c r="I21" i="8"/>
  <c r="J21" i="8"/>
  <c r="K21" i="8"/>
  <c r="L21" i="8"/>
  <c r="M21" i="8"/>
  <c r="N21" i="8"/>
  <c r="O21" i="8"/>
  <c r="P21" i="8"/>
  <c r="Q21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C20" i="8"/>
  <c r="C21" i="8"/>
  <c r="C22" i="8"/>
  <c r="C23" i="8"/>
  <c r="C24" i="8"/>
  <c r="C19" i="8"/>
  <c r="C47" i="3"/>
  <c r="D47" i="3"/>
  <c r="E47" i="3"/>
  <c r="F47" i="3"/>
  <c r="G47" i="3"/>
  <c r="B47" i="3"/>
  <c r="S26" i="4"/>
  <c r="S27" i="4"/>
  <c r="S28" i="4"/>
  <c r="S29" i="4"/>
  <c r="S30" i="4"/>
  <c r="S31" i="4"/>
  <c r="S32" i="4"/>
  <c r="S33" i="4"/>
  <c r="S34" i="4"/>
  <c r="S25" i="4"/>
  <c r="S9" i="4"/>
  <c r="S10" i="4"/>
  <c r="S11" i="4"/>
  <c r="S12" i="4"/>
  <c r="S13" i="4"/>
  <c r="S14" i="4"/>
  <c r="S15" i="4"/>
  <c r="S16" i="4"/>
  <c r="S17" i="4"/>
  <c r="S8" i="4"/>
  <c r="B20" i="4"/>
  <c r="B37" i="4"/>
  <c r="C54" i="4"/>
  <c r="D54" i="4"/>
  <c r="E54" i="4"/>
  <c r="F54" i="4"/>
  <c r="G54" i="4"/>
  <c r="H54" i="4"/>
  <c r="I54" i="4"/>
  <c r="J54" i="4"/>
  <c r="K54" i="4"/>
  <c r="L54" i="4"/>
  <c r="M54" i="4"/>
  <c r="N54" i="4"/>
  <c r="O54" i="4"/>
  <c r="P54" i="4"/>
  <c r="Q54" i="4"/>
  <c r="R54" i="4"/>
  <c r="B54" i="4"/>
  <c r="E17" i="3"/>
  <c r="F17" i="3"/>
  <c r="G17" i="3"/>
  <c r="H17" i="3"/>
  <c r="I17" i="3"/>
  <c r="D17" i="3"/>
  <c r="C20" i="4"/>
  <c r="D20" i="4"/>
  <c r="D64" i="4" s="1"/>
  <c r="E20" i="4"/>
  <c r="F20" i="4"/>
  <c r="F64" i="4" s="1"/>
  <c r="G20" i="4"/>
  <c r="G64" i="4" s="1"/>
  <c r="H20" i="4"/>
  <c r="H64" i="4" s="1"/>
  <c r="I20" i="4"/>
  <c r="I64" i="4" s="1"/>
  <c r="J20" i="4"/>
  <c r="J64" i="4" s="1"/>
  <c r="K20" i="4"/>
  <c r="K64" i="4" s="1"/>
  <c r="L20" i="4"/>
  <c r="L64" i="4" s="1"/>
  <c r="M20" i="4"/>
  <c r="M64" i="4" s="1"/>
  <c r="N20" i="4"/>
  <c r="O20" i="4"/>
  <c r="P20" i="4"/>
  <c r="P64" i="4" s="1"/>
  <c r="Q20" i="4"/>
  <c r="Q64" i="4" s="1"/>
  <c r="R20" i="4"/>
  <c r="R64" i="4" s="1"/>
  <c r="C37" i="4"/>
  <c r="D37" i="4"/>
  <c r="E37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B60" i="4"/>
  <c r="C60" i="4"/>
  <c r="D60" i="4"/>
  <c r="E60" i="4"/>
  <c r="F60" i="4"/>
  <c r="G60" i="4"/>
  <c r="H60" i="4"/>
  <c r="I60" i="4"/>
  <c r="J60" i="4"/>
  <c r="K60" i="4"/>
  <c r="L60" i="4"/>
  <c r="M60" i="4"/>
  <c r="N60" i="4"/>
  <c r="O60" i="4"/>
  <c r="P60" i="4"/>
  <c r="Q60" i="4"/>
  <c r="R60" i="4"/>
  <c r="B61" i="4"/>
  <c r="C61" i="4"/>
  <c r="D61" i="4"/>
  <c r="E61" i="4"/>
  <c r="F61" i="4"/>
  <c r="G61" i="4"/>
  <c r="H61" i="4"/>
  <c r="I61" i="4"/>
  <c r="J61" i="4"/>
  <c r="K61" i="4"/>
  <c r="L61" i="4"/>
  <c r="M61" i="4"/>
  <c r="N61" i="4"/>
  <c r="O61" i="4"/>
  <c r="P61" i="4"/>
  <c r="Q61" i="4"/>
  <c r="R61" i="4"/>
  <c r="B62" i="4"/>
  <c r="C62" i="4"/>
  <c r="D62" i="4"/>
  <c r="E62" i="4"/>
  <c r="F62" i="4"/>
  <c r="G62" i="4"/>
  <c r="H62" i="4"/>
  <c r="I62" i="4"/>
  <c r="J62" i="4"/>
  <c r="K62" i="4"/>
  <c r="L62" i="4"/>
  <c r="M62" i="4"/>
  <c r="N62" i="4"/>
  <c r="O62" i="4"/>
  <c r="P62" i="4"/>
  <c r="Q62" i="4"/>
  <c r="R62" i="4"/>
  <c r="B63" i="4"/>
  <c r="C63" i="4"/>
  <c r="D63" i="4"/>
  <c r="E63" i="4"/>
  <c r="F63" i="4"/>
  <c r="G63" i="4"/>
  <c r="H63" i="4"/>
  <c r="I63" i="4"/>
  <c r="J63" i="4"/>
  <c r="K63" i="4"/>
  <c r="L63" i="4"/>
  <c r="M63" i="4"/>
  <c r="N63" i="4"/>
  <c r="O63" i="4"/>
  <c r="P63" i="4"/>
  <c r="Q63" i="4"/>
  <c r="R63" i="4"/>
  <c r="B64" i="4"/>
  <c r="C64" i="4"/>
  <c r="E64" i="4"/>
  <c r="N64" i="4"/>
  <c r="O64" i="4"/>
</calcChain>
</file>

<file path=xl/sharedStrings.xml><?xml version="1.0" encoding="utf-8"?>
<sst xmlns="http://schemas.openxmlformats.org/spreadsheetml/2006/main" count="294" uniqueCount="103">
  <si>
    <t>ARDENNES</t>
  </si>
  <si>
    <t>AUBE</t>
  </si>
  <si>
    <t>BAS-RHIN</t>
  </si>
  <si>
    <t>HAUTE-MARNE</t>
  </si>
  <si>
    <t>HAUT-RHIN</t>
  </si>
  <si>
    <t>MARNE</t>
  </si>
  <si>
    <t>MEURTHE-ET-MOSELLE</t>
  </si>
  <si>
    <t>MEUSE</t>
  </si>
  <si>
    <t>MOSELLE</t>
  </si>
  <si>
    <t>VOSGES</t>
  </si>
  <si>
    <t>Département</t>
  </si>
  <si>
    <t>Nombre de bâtiments</t>
  </si>
  <si>
    <t>Grand Est</t>
  </si>
  <si>
    <t>Classe de capacité</t>
  </si>
  <si>
    <t>part en nombre</t>
  </si>
  <si>
    <t>part en quantité</t>
  </si>
  <si>
    <t>Moins de 600 places</t>
  </si>
  <si>
    <t>600 à moins de 1500 places</t>
  </si>
  <si>
    <t>1500 à moins de 5000 places</t>
  </si>
  <si>
    <t>5000 à moins de 10000 places</t>
  </si>
  <si>
    <t>10000 à moins de 30000 places</t>
  </si>
  <si>
    <t>30000 places et plus</t>
  </si>
  <si>
    <t>s</t>
  </si>
  <si>
    <t>Ensemble</t>
  </si>
  <si>
    <t>nombre d’exploitations</t>
  </si>
  <si>
    <t>part du GE / national</t>
  </si>
  <si>
    <t>France (hors DROM)</t>
  </si>
  <si>
    <t>https://www.data.gouv.fr/datasets/historique-detaille-des-surfaces-cheptels-et-nombre-doperateurs-par-departement?resource_id=e5bd36a8-9cd8-48bd-8e41-92e49a44196d</t>
  </si>
  <si>
    <t>Source : AgenceBio</t>
  </si>
  <si>
    <t>part des exploitations GE / national</t>
  </si>
  <si>
    <t>cheptel (AB + conversion) – autres volailles</t>
  </si>
  <si>
    <t>cheptel (AB + conversion) – poulets</t>
  </si>
  <si>
    <t>Evolution du nombre d’autres volailles en AB, par département du Grand Est</t>
  </si>
  <si>
    <t>Evolution du nombre de poulets en AB, par département du Grand Est</t>
  </si>
  <si>
    <t>Evolution du nombre d’exploitations avec poulets en AB, par département du Grand Est</t>
  </si>
  <si>
    <t>part des bâtiments selon espèce</t>
  </si>
  <si>
    <t>Nombre d'entreprises</t>
  </si>
  <si>
    <t>Dont dinde</t>
  </si>
  <si>
    <t>Dont canard</t>
  </si>
  <si>
    <t>Dont oie</t>
  </si>
  <si>
    <t>Dont pintade</t>
  </si>
  <si>
    <t>Source: Données DGAL, traitements SRISE</t>
  </si>
  <si>
    <t>1/3 des bâtiments concentre 83 % des capacités d’élevage de poulet de chair</t>
  </si>
  <si>
    <t>Capacité (en milliers de têtes) des bâtiments de volailles de chair en 2026, selon espèces</t>
  </si>
  <si>
    <t>Dinde</t>
  </si>
  <si>
    <t>Canard</t>
  </si>
  <si>
    <t>Oie</t>
  </si>
  <si>
    <t>Pintade</t>
  </si>
  <si>
    <t>Gibier</t>
  </si>
  <si>
    <t>Nombre et capacité en poulets de chair, par classes de capacité</t>
  </si>
  <si>
    <t>Capacité (milliers de têtes)</t>
  </si>
  <si>
    <t>Source : DGDDI</t>
  </si>
  <si>
    <t>TOTAL</t>
  </si>
  <si>
    <t>cheptel AB et en conversion poulets</t>
  </si>
  <si>
    <t>cheptel AB et en conversion autres volailles</t>
  </si>
  <si>
    <t>Exportations de viandes de volailles du Grand Est par pays destinataires, en moyenne 2015-2025 et en 2025</t>
  </si>
  <si>
    <t>Valeur (millions €)</t>
  </si>
  <si>
    <t>Masse (tonnes)</t>
  </si>
  <si>
    <t>Rang (valeur)</t>
  </si>
  <si>
    <t>Rang (masse)</t>
  </si>
  <si>
    <t>valeur moyenne / kg</t>
  </si>
  <si>
    <t>Destinations</t>
  </si>
  <si>
    <t>Moyenne 2015-2025</t>
  </si>
  <si>
    <t>Allemagne</t>
  </si>
  <si>
    <t>Luxembourg</t>
  </si>
  <si>
    <t>Suisse</t>
  </si>
  <si>
    <t>Belgique</t>
  </si>
  <si>
    <t>Autriche</t>
  </si>
  <si>
    <t>Hongrie</t>
  </si>
  <si>
    <t>Pays-Bas</t>
  </si>
  <si>
    <t>Hong Kong</t>
  </si>
  <si>
    <t>Espagne</t>
  </si>
  <si>
    <t>Italie</t>
  </si>
  <si>
    <t>Ghana</t>
  </si>
  <si>
    <t>Autres destinations</t>
  </si>
  <si>
    <t>Importations de viandes de volailles du Grand Est par pays d’origine, en moyenne 2015-2025 et en 2025</t>
  </si>
  <si>
    <t>Origines</t>
  </si>
  <si>
    <t>Pologne</t>
  </si>
  <si>
    <t>Bulgarie</t>
  </si>
  <si>
    <t>Chine</t>
  </si>
  <si>
    <t>Slovaquie</t>
  </si>
  <si>
    <t>Roumanie</t>
  </si>
  <si>
    <t>Autres origines</t>
  </si>
  <si>
    <t>part dans région</t>
  </si>
  <si>
    <t>https://lekiosque.finances.gouv.fr/site_fr/telechargement/telechargement_SGBD.asp</t>
  </si>
  <si>
    <t>Nombre d'entreprises et bâtiments de volailles de chair en 2026, selon espèces</t>
  </si>
  <si>
    <t>Gallus (poulet)</t>
  </si>
  <si>
    <t>Capacité moyenne des bâtiments de volailles de chair en 2026, selon espèces</t>
  </si>
  <si>
    <t>Dont Gallus (poulet)</t>
  </si>
  <si>
    <t>Dont gibier</t>
  </si>
  <si>
    <t>Répartition département de la capacité totale des bâtiment selon leur classe de capacité</t>
  </si>
  <si>
    <t>Production annuelle de viande de volailles (tec)</t>
  </si>
  <si>
    <t>niv_geo</t>
  </si>
  <si>
    <t>group_pour_filiere_niv2</t>
  </si>
  <si>
    <t>44 - Grand Est</t>
  </si>
  <si>
    <t>Dindes</t>
  </si>
  <si>
    <t xml:space="preserve">Palmipèdes </t>
  </si>
  <si>
    <t>Palmipèdes à rôtir</t>
  </si>
  <si>
    <t>Palmipèdes gras</t>
  </si>
  <si>
    <t>Pintades et cailles</t>
  </si>
  <si>
    <t>part du GE dans FR</t>
  </si>
  <si>
    <t>Source : Agreste, Statistique agricole annuelle</t>
  </si>
  <si>
    <t>ensemble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</si>
</sst>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Marianne"/>
      <family val="3"/>
    </font>
    <font>
      <sz val="11"/>
      <color theme="1"/>
      <name val="Marianne"/>
      <family val="3"/>
    </font>
    <font>
      <b/>
      <sz val="20"/>
      <color theme="1"/>
      <name val="Marianne"/>
      <family val="3"/>
    </font>
    <font>
      <b/>
      <sz val="14"/>
      <color theme="1"/>
      <name val="Marianne"/>
      <family val="3"/>
    </font>
    <font>
      <sz val="10"/>
      <name val="Arial"/>
      <family val="2"/>
    </font>
    <font>
      <b/>
      <sz val="10"/>
      <name val="Arial"/>
      <family val="2"/>
    </font>
    <font>
      <sz val="10"/>
      <name val="Marianne"/>
      <family val="3"/>
    </font>
    <font>
      <b/>
      <sz val="12"/>
      <name val="Marianne"/>
      <family val="3"/>
    </font>
    <font>
      <b/>
      <sz val="10"/>
      <name val="Marianne"/>
      <family val="3"/>
    </font>
    <font>
      <sz val="10"/>
      <color rgb="FF000080"/>
      <name val="Marianne"/>
      <family val="3"/>
    </font>
    <font>
      <i/>
      <sz val="10"/>
      <name val="Marianne"/>
      <family val="3"/>
    </font>
    <font>
      <i/>
      <sz val="10"/>
      <color rgb="FF0000FF"/>
      <name val="Marianne"/>
      <family val="3"/>
    </font>
    <font>
      <b/>
      <sz val="14"/>
      <name val="Marianne"/>
      <family val="3"/>
    </font>
    <font>
      <b/>
      <sz val="10"/>
      <color rgb="FF000080"/>
      <name val="Marianne"/>
      <family val="3"/>
    </font>
    <font>
      <i/>
      <sz val="10"/>
      <color rgb="FF000080"/>
      <name val="Marianne"/>
      <family val="3"/>
    </font>
    <font>
      <i/>
      <sz val="10"/>
      <color theme="1"/>
      <name val="Marianne"/>
      <family val="3"/>
    </font>
    <font>
      <i/>
      <sz val="11"/>
      <color theme="1"/>
      <name val="Marianne"/>
      <family val="3"/>
    </font>
    <font>
      <sz val="10"/>
      <color theme="1"/>
      <name val="Marianne"/>
      <family val="3"/>
    </font>
    <font>
      <u/>
      <sz val="11"/>
      <color theme="10"/>
      <name val="Calibri"/>
      <family val="2"/>
      <scheme val="minor"/>
    </font>
    <font>
      <sz val="10"/>
      <color theme="8"/>
      <name val="Marianne"/>
      <family val="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6" fillId="0" borderId="0" applyFont="0" applyBorder="0" applyAlignment="0" applyProtection="0"/>
    <xf numFmtId="0" fontId="6" fillId="0" borderId="0" applyFont="0" applyBorder="0" applyAlignment="0" applyProtection="0"/>
    <xf numFmtId="0" fontId="6" fillId="0" borderId="0" applyFont="0" applyBorder="0" applyProtection="0">
      <alignment horizontal="left"/>
    </xf>
    <xf numFmtId="0" fontId="7" fillId="0" borderId="0" applyBorder="0" applyProtection="0">
      <alignment horizontal="left"/>
    </xf>
    <xf numFmtId="0" fontId="6" fillId="0" borderId="0" applyFont="0" applyBorder="0" applyAlignment="0" applyProtection="0"/>
    <xf numFmtId="0" fontId="7" fillId="0" borderId="0" applyBorder="0" applyAlignment="0" applyProtection="0"/>
    <xf numFmtId="0" fontId="6" fillId="0" borderId="0"/>
    <xf numFmtId="0" fontId="20" fillId="0" borderId="0" applyNumberForma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164" fontId="3" fillId="0" borderId="1" xfId="0" applyNumberFormat="1" applyFont="1" applyBorder="1"/>
    <xf numFmtId="0" fontId="2" fillId="0" borderId="1" xfId="0" applyFont="1" applyBorder="1"/>
    <xf numFmtId="164" fontId="2" fillId="0" borderId="1" xfId="0" applyNumberFormat="1" applyFont="1" applyBorder="1"/>
    <xf numFmtId="0" fontId="4" fillId="0" borderId="0" xfId="0" applyFont="1"/>
    <xf numFmtId="0" fontId="5" fillId="0" borderId="0" xfId="0" applyFont="1"/>
    <xf numFmtId="9" fontId="3" fillId="0" borderId="1" xfId="1" applyFont="1" applyBorder="1"/>
    <xf numFmtId="0" fontId="8" fillId="0" borderId="0" xfId="8" applyFont="1"/>
    <xf numFmtId="0" fontId="9" fillId="0" borderId="0" xfId="8" applyFont="1"/>
    <xf numFmtId="0" fontId="10" fillId="0" borderId="0" xfId="8" applyFont="1"/>
    <xf numFmtId="0" fontId="11" fillId="0" borderId="0" xfId="8" applyFont="1"/>
    <xf numFmtId="165" fontId="11" fillId="0" borderId="0" xfId="8" applyNumberFormat="1" applyFont="1"/>
    <xf numFmtId="3" fontId="8" fillId="0" borderId="0" xfId="8" applyNumberFormat="1" applyFont="1"/>
    <xf numFmtId="165" fontId="8" fillId="0" borderId="0" xfId="8" applyNumberFormat="1" applyFont="1"/>
    <xf numFmtId="0" fontId="12" fillId="0" borderId="0" xfId="8" applyFont="1"/>
    <xf numFmtId="0" fontId="13" fillId="0" borderId="0" xfId="8" applyFont="1"/>
    <xf numFmtId="0" fontId="14" fillId="0" borderId="0" xfId="8" applyFont="1"/>
    <xf numFmtId="0" fontId="15" fillId="0" borderId="1" xfId="0" applyFont="1" applyBorder="1"/>
    <xf numFmtId="0" fontId="15" fillId="0" borderId="0" xfId="0" applyFont="1"/>
    <xf numFmtId="0" fontId="16" fillId="0" borderId="2" xfId="0" applyFont="1" applyBorder="1" applyAlignment="1">
      <alignment horizontal="left" indent="1"/>
    </xf>
    <xf numFmtId="0" fontId="16" fillId="0" borderId="3" xfId="0" applyFont="1" applyBorder="1"/>
    <xf numFmtId="0" fontId="16" fillId="0" borderId="4" xfId="0" applyFont="1" applyBorder="1"/>
    <xf numFmtId="165" fontId="16" fillId="0" borderId="1" xfId="0" applyNumberFormat="1" applyFont="1" applyBorder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8" fillId="0" borderId="1" xfId="8" applyFont="1" applyBorder="1"/>
    <xf numFmtId="0" fontId="19" fillId="0" borderId="1" xfId="0" applyFont="1" applyBorder="1"/>
    <xf numFmtId="0" fontId="10" fillId="0" borderId="1" xfId="8" applyFont="1" applyBorder="1"/>
    <xf numFmtId="3" fontId="8" fillId="0" borderId="1" xfId="8" applyNumberFormat="1" applyFont="1" applyBorder="1"/>
    <xf numFmtId="3" fontId="10" fillId="0" borderId="1" xfId="8" applyNumberFormat="1" applyFont="1" applyBorder="1"/>
    <xf numFmtId="0" fontId="21" fillId="0" borderId="0" xfId="8" applyFont="1"/>
    <xf numFmtId="9" fontId="21" fillId="0" borderId="0" xfId="1" applyFont="1"/>
    <xf numFmtId="0" fontId="20" fillId="0" borderId="0" xfId="9"/>
    <xf numFmtId="164" fontId="2" fillId="0" borderId="0" xfId="0" applyNumberFormat="1" applyFont="1" applyBorder="1"/>
    <xf numFmtId="164" fontId="3" fillId="0" borderId="0" xfId="0" applyNumberFormat="1" applyFont="1"/>
    <xf numFmtId="9" fontId="0" fillId="0" borderId="0" xfId="1" applyNumberFormat="1" applyFont="1"/>
  </cellXfs>
  <cellStyles count="10">
    <cellStyle name="Catégorie de la table dynamique" xfId="4" xr:uid="{1067A6F4-25A9-465D-B4B8-373144C3DFF9}"/>
    <cellStyle name="Champ de la table dynamique" xfId="3" xr:uid="{BE5CA0AD-63C0-48C4-8659-D6F5DA556945}"/>
    <cellStyle name="Coin de la table dynamique" xfId="2" xr:uid="{885D8A06-2824-4C38-BFBF-CE64C6FD31B9}"/>
    <cellStyle name="Lien hypertexte" xfId="9" builtinId="8"/>
    <cellStyle name="Normal" xfId="0" builtinId="0"/>
    <cellStyle name="Normal 2" xfId="8" xr:uid="{A59873CF-135E-4904-9B4B-C5DD93DF5136}"/>
    <cellStyle name="Pourcentage" xfId="1" builtinId="5"/>
    <cellStyle name="Résultat de la table dynamique" xfId="7" xr:uid="{868E4BCA-BE41-462E-BF08-B75F3AF85EAA}"/>
    <cellStyle name="Titre de la table dynamique" xfId="5" xr:uid="{DB099A80-9136-4773-BA51-043A90050175}"/>
    <cellStyle name="Valeur de la table dynamique" xfId="6" xr:uid="{8CCBA3B0-C78A-498B-89D6-678CB8DCC5E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656675052232093E-2"/>
          <c:y val="3.4945421467556102E-2"/>
          <c:w val="0.85153285293992198"/>
          <c:h val="0.8959217707701639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BIO!$A$62</c:f>
              <c:strCache>
                <c:ptCount val="1"/>
                <c:pt idx="0">
                  <c:v>cheptel (AB + conversion) – poulets</c:v>
                </c:pt>
              </c:strCache>
            </c:strRef>
          </c:tx>
          <c:spPr>
            <a:solidFill>
              <a:srgbClr val="FF420E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numRef>
              <c:f>BIO!$B$60:$R$60</c:f>
              <c:numCache>
                <c:formatCode>General</c:formatCode>
                <c:ptCount val="1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</c:numCache>
            </c:numRef>
          </c:cat>
          <c:val>
            <c:numRef>
              <c:f>BIO!$B$62:$R$62</c:f>
              <c:numCache>
                <c:formatCode>#,##0</c:formatCode>
                <c:ptCount val="17"/>
                <c:pt idx="0">
                  <c:v>6125</c:v>
                </c:pt>
                <c:pt idx="1">
                  <c:v>9217</c:v>
                </c:pt>
                <c:pt idx="2">
                  <c:v>15793</c:v>
                </c:pt>
                <c:pt idx="3">
                  <c:v>41095</c:v>
                </c:pt>
                <c:pt idx="4">
                  <c:v>62483</c:v>
                </c:pt>
                <c:pt idx="5">
                  <c:v>97109</c:v>
                </c:pt>
                <c:pt idx="6">
                  <c:v>135022</c:v>
                </c:pt>
                <c:pt idx="7">
                  <c:v>147640</c:v>
                </c:pt>
                <c:pt idx="8">
                  <c:v>206155</c:v>
                </c:pt>
                <c:pt idx="9">
                  <c:v>266345</c:v>
                </c:pt>
                <c:pt idx="10">
                  <c:v>342899</c:v>
                </c:pt>
                <c:pt idx="11">
                  <c:v>381614</c:v>
                </c:pt>
                <c:pt idx="12">
                  <c:v>368272</c:v>
                </c:pt>
                <c:pt idx="13">
                  <c:v>395377</c:v>
                </c:pt>
                <c:pt idx="14">
                  <c:v>367522</c:v>
                </c:pt>
                <c:pt idx="15">
                  <c:v>336935</c:v>
                </c:pt>
                <c:pt idx="16">
                  <c:v>350453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79-403E-867A-26544C3B372B}"/>
            </c:ext>
          </c:extLst>
        </c:ser>
        <c:ser>
          <c:idx val="1"/>
          <c:order val="1"/>
          <c:tx>
            <c:strRef>
              <c:f>BIO!$A$63</c:f>
              <c:strCache>
                <c:ptCount val="1"/>
                <c:pt idx="0">
                  <c:v>cheptel (AB + conversion) – autres volailles</c:v>
                </c:pt>
              </c:strCache>
            </c:strRef>
          </c:tx>
          <c:spPr>
            <a:solidFill>
              <a:srgbClr val="FFD320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numRef>
              <c:f>BIO!$B$60:$R$60</c:f>
              <c:numCache>
                <c:formatCode>General</c:formatCode>
                <c:ptCount val="1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</c:numCache>
            </c:numRef>
          </c:cat>
          <c:val>
            <c:numRef>
              <c:f>BIO!$B$63:$R$63</c:f>
              <c:numCache>
                <c:formatCode>#,##0</c:formatCode>
                <c:ptCount val="17"/>
                <c:pt idx="0">
                  <c:v>2472</c:v>
                </c:pt>
                <c:pt idx="1">
                  <c:v>1600</c:v>
                </c:pt>
                <c:pt idx="2">
                  <c:v>2128</c:v>
                </c:pt>
                <c:pt idx="3">
                  <c:v>2775</c:v>
                </c:pt>
                <c:pt idx="4">
                  <c:v>2739</c:v>
                </c:pt>
                <c:pt idx="5">
                  <c:v>4850</c:v>
                </c:pt>
                <c:pt idx="6">
                  <c:v>5164</c:v>
                </c:pt>
                <c:pt idx="7">
                  <c:v>6784</c:v>
                </c:pt>
                <c:pt idx="8">
                  <c:v>6569</c:v>
                </c:pt>
                <c:pt idx="9">
                  <c:v>6839</c:v>
                </c:pt>
                <c:pt idx="10">
                  <c:v>7459</c:v>
                </c:pt>
                <c:pt idx="11">
                  <c:v>9171</c:v>
                </c:pt>
                <c:pt idx="12">
                  <c:v>8675</c:v>
                </c:pt>
                <c:pt idx="13">
                  <c:v>9723</c:v>
                </c:pt>
                <c:pt idx="14">
                  <c:v>12657</c:v>
                </c:pt>
                <c:pt idx="15">
                  <c:v>9040</c:v>
                </c:pt>
                <c:pt idx="16">
                  <c:v>9349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79-403E-867A-26544C3B37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20391622"/>
        <c:axId val="86598823"/>
      </c:barChart>
      <c:lineChart>
        <c:grouping val="stacked"/>
        <c:varyColors val="0"/>
        <c:ser>
          <c:idx val="2"/>
          <c:order val="2"/>
          <c:tx>
            <c:strRef>
              <c:f>BIO!$A$61</c:f>
              <c:strCache>
                <c:ptCount val="1"/>
                <c:pt idx="0">
                  <c:v>nombre d’exploitations</c:v>
                </c:pt>
              </c:strCache>
            </c:strRef>
          </c:tx>
          <c:spPr>
            <a:ln w="0">
              <a:solidFill>
                <a:srgbClr val="004586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none"/>
              <a:lstStyle/>
              <a:p>
                <a:pPr>
                  <a:defRPr sz="1000" b="0" u="none" strike="noStrike">
                    <a:uFillTx/>
                    <a:latin typeface="Arial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1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numRef>
              <c:f>BIO!$B$60:$R$60</c:f>
              <c:numCache>
                <c:formatCode>General</c:formatCode>
                <c:ptCount val="17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2020</c:v>
                </c:pt>
                <c:pt idx="13">
                  <c:v>2021</c:v>
                </c:pt>
                <c:pt idx="14">
                  <c:v>2022</c:v>
                </c:pt>
                <c:pt idx="15">
                  <c:v>2023</c:v>
                </c:pt>
                <c:pt idx="16">
                  <c:v>2024</c:v>
                </c:pt>
              </c:numCache>
            </c:numRef>
          </c:cat>
          <c:val>
            <c:numRef>
              <c:f>BIO!$B$61:$R$61</c:f>
              <c:numCache>
                <c:formatCode>General</c:formatCode>
                <c:ptCount val="17"/>
                <c:pt idx="0">
                  <c:v>3</c:v>
                </c:pt>
                <c:pt idx="1">
                  <c:v>8</c:v>
                </c:pt>
                <c:pt idx="2">
                  <c:v>10</c:v>
                </c:pt>
                <c:pt idx="3">
                  <c:v>15</c:v>
                </c:pt>
                <c:pt idx="4">
                  <c:v>19</c:v>
                </c:pt>
                <c:pt idx="5">
                  <c:v>26</c:v>
                </c:pt>
                <c:pt idx="6">
                  <c:v>33</c:v>
                </c:pt>
                <c:pt idx="7">
                  <c:v>32</c:v>
                </c:pt>
                <c:pt idx="8">
                  <c:v>34</c:v>
                </c:pt>
                <c:pt idx="9">
                  <c:v>39</c:v>
                </c:pt>
                <c:pt idx="10">
                  <c:v>40</c:v>
                </c:pt>
                <c:pt idx="11">
                  <c:v>44</c:v>
                </c:pt>
                <c:pt idx="12">
                  <c:v>44</c:v>
                </c:pt>
                <c:pt idx="13">
                  <c:v>44</c:v>
                </c:pt>
                <c:pt idx="14">
                  <c:v>55</c:v>
                </c:pt>
                <c:pt idx="15">
                  <c:v>54</c:v>
                </c:pt>
                <c:pt idx="16">
                  <c:v>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79-403E-867A-26544C3B37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3214845"/>
        <c:axId val="58921451"/>
      </c:lineChart>
      <c:catAx>
        <c:axId val="2039162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u="none" strike="noStrike">
                <a:uFillTx/>
                <a:latin typeface="Arial"/>
              </a:defRPr>
            </a:pPr>
            <a:endParaRPr lang="fr-FR"/>
          </a:p>
        </c:txPr>
        <c:crossAx val="86598823"/>
        <c:crosses val="autoZero"/>
        <c:auto val="1"/>
        <c:lblAlgn val="ctr"/>
        <c:lblOffset val="100"/>
        <c:noMultiLvlLbl val="0"/>
      </c:catAx>
      <c:valAx>
        <c:axId val="86598823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lang="fr-FR" sz="900" b="0" u="none" strike="noStrike">
                    <a:uFillTx/>
                    <a:latin typeface="Arial"/>
                  </a:rPr>
                  <a:t>cheptel AB de volailles de chair (en millier)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u="none" strike="noStrike">
                <a:uFillTx/>
                <a:latin typeface="Arial"/>
              </a:defRPr>
            </a:pPr>
            <a:endParaRPr lang="fr-FR"/>
          </a:p>
        </c:txPr>
        <c:crossAx val="20391622"/>
        <c:crosses val="autoZero"/>
        <c:crossBetween val="between"/>
      </c:valAx>
      <c:catAx>
        <c:axId val="321484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921451"/>
        <c:crosses val="autoZero"/>
        <c:auto val="1"/>
        <c:lblAlgn val="ctr"/>
        <c:lblOffset val="100"/>
        <c:noMultiLvlLbl val="0"/>
      </c:catAx>
      <c:valAx>
        <c:axId val="58921451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sz="1300" b="0" u="none" strike="noStrike">
                    <a:uFillTx/>
                    <a:latin typeface="Arial"/>
                  </a:defRPr>
                </a:pPr>
                <a:r>
                  <a:rPr lang="fr-FR" sz="900" b="0" u="none" strike="noStrike">
                    <a:uFillTx/>
                    <a:latin typeface="Arial"/>
                  </a:rPr>
                  <a:t>Nombre d'exploitations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sz="1000" b="0" u="none" strike="noStrike">
                <a:uFillTx/>
                <a:latin typeface="Arial"/>
              </a:defRPr>
            </a:pPr>
            <a:endParaRPr lang="fr-FR"/>
          </a:p>
        </c:txPr>
        <c:crossAx val="3214845"/>
        <c:crosses val="max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layout>
        <c:manualLayout>
          <c:xMode val="edge"/>
          <c:yMode val="edge"/>
          <c:x val="0.165778365241121"/>
          <c:y val="0.14819587628865999"/>
          <c:w val="0.32995053726760998"/>
          <c:h val="0.120764157380032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00" b="0" u="none" strike="noStrike">
              <a:uFillTx/>
              <a:latin typeface="Arial"/>
            </a:defRPr>
          </a:pPr>
          <a:endParaRPr lang="fr-FR"/>
        </a:p>
      </c:txPr>
    </c:legend>
    <c:plotVisOnly val="1"/>
    <c:dispBlanksAs val="gap"/>
    <c:showDLblsOverMax val="1"/>
  </c:chart>
  <c:spPr>
    <a:solidFill>
      <a:srgbClr val="FFFFFF"/>
    </a:solidFill>
    <a:ln w="0"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828000</xdr:colOff>
      <xdr:row>66</xdr:row>
      <xdr:rowOff>122040</xdr:rowOff>
    </xdr:from>
    <xdr:ext cx="7933410" cy="4730385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E8C85230-580E-4E24-83B5-7522CA8DAD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lekiosque.finances.gouv.fr/site_fr/telechargement/telechargement_SGBD.asp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data.gouv.fr/datasets/historique-detaille-des-surfaces-cheptels-et-nombre-doperateurs-par-departement?resource_id=e5bd36a8-9cd8-48bd-8e41-92e49a44196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11865-63D3-4B83-A5F7-CED0FABBC85B}">
  <dimension ref="A1:Q25"/>
  <sheetViews>
    <sheetView workbookViewId="0">
      <selection activeCell="Q25" sqref="Q25"/>
    </sheetView>
  </sheetViews>
  <sheetFormatPr baseColWidth="10" defaultRowHeight="15" x14ac:dyDescent="0.25"/>
  <cols>
    <col min="1" max="1" width="44.140625" bestFit="1" customWidth="1"/>
    <col min="2" max="2" width="22.7109375" customWidth="1"/>
  </cols>
  <sheetData>
    <row r="1" spans="1:17" ht="15.75" x14ac:dyDescent="0.3">
      <c r="A1" s="27" t="s">
        <v>101</v>
      </c>
    </row>
    <row r="3" spans="1:17" x14ac:dyDescent="0.25">
      <c r="A3" t="s">
        <v>91</v>
      </c>
    </row>
    <row r="4" spans="1:17" x14ac:dyDescent="0.25">
      <c r="A4" t="s">
        <v>92</v>
      </c>
      <c r="B4" t="s">
        <v>93</v>
      </c>
      <c r="C4">
        <v>2010</v>
      </c>
      <c r="D4">
        <v>2011</v>
      </c>
      <c r="E4">
        <v>2012</v>
      </c>
      <c r="F4">
        <v>2013</v>
      </c>
      <c r="G4">
        <v>2014</v>
      </c>
      <c r="H4">
        <v>2015</v>
      </c>
      <c r="I4">
        <v>2016</v>
      </c>
      <c r="J4">
        <v>2017</v>
      </c>
      <c r="K4">
        <v>2018</v>
      </c>
      <c r="L4">
        <v>2019</v>
      </c>
      <c r="M4">
        <v>2020</v>
      </c>
      <c r="N4">
        <v>2021</v>
      </c>
      <c r="O4">
        <v>2022</v>
      </c>
      <c r="P4">
        <v>2023</v>
      </c>
      <c r="Q4">
        <v>2024</v>
      </c>
    </row>
    <row r="5" spans="1:17" x14ac:dyDescent="0.25">
      <c r="A5" t="s">
        <v>94</v>
      </c>
      <c r="B5" t="s">
        <v>86</v>
      </c>
      <c r="C5">
        <v>36845</v>
      </c>
      <c r="D5">
        <v>38784</v>
      </c>
      <c r="E5">
        <v>43951</v>
      </c>
      <c r="F5">
        <v>47270</v>
      </c>
      <c r="G5">
        <v>49690</v>
      </c>
      <c r="H5">
        <v>52392</v>
      </c>
      <c r="I5">
        <v>53242</v>
      </c>
      <c r="J5">
        <v>55472</v>
      </c>
      <c r="K5">
        <v>57685</v>
      </c>
      <c r="L5">
        <v>59438</v>
      </c>
      <c r="M5">
        <v>57902</v>
      </c>
      <c r="N5">
        <v>57732</v>
      </c>
      <c r="O5">
        <v>55421</v>
      </c>
      <c r="P5">
        <v>55733</v>
      </c>
      <c r="Q5">
        <v>57337</v>
      </c>
    </row>
    <row r="6" spans="1:17" x14ac:dyDescent="0.25">
      <c r="B6" t="s">
        <v>95</v>
      </c>
      <c r="C6">
        <v>3806</v>
      </c>
      <c r="D6">
        <v>3628</v>
      </c>
      <c r="E6">
        <v>3394</v>
      </c>
      <c r="F6">
        <v>2832</v>
      </c>
      <c r="G6">
        <v>3048</v>
      </c>
      <c r="H6">
        <v>2704</v>
      </c>
      <c r="I6">
        <v>2933</v>
      </c>
      <c r="J6">
        <v>2614</v>
      </c>
      <c r="K6">
        <v>2478</v>
      </c>
      <c r="L6">
        <v>2145</v>
      </c>
      <c r="M6">
        <v>2266</v>
      </c>
      <c r="N6">
        <v>2184</v>
      </c>
      <c r="O6">
        <v>1629</v>
      </c>
      <c r="P6">
        <v>1657</v>
      </c>
      <c r="Q6">
        <v>1734</v>
      </c>
    </row>
    <row r="7" spans="1:17" x14ac:dyDescent="0.25">
      <c r="B7" t="s">
        <v>96</v>
      </c>
      <c r="C7">
        <v>786</v>
      </c>
      <c r="D7">
        <v>791</v>
      </c>
      <c r="E7">
        <v>940</v>
      </c>
      <c r="F7">
        <v>930</v>
      </c>
      <c r="G7">
        <v>961</v>
      </c>
      <c r="H7">
        <v>955</v>
      </c>
      <c r="I7">
        <v>761</v>
      </c>
      <c r="J7">
        <v>639</v>
      </c>
      <c r="K7">
        <v>728</v>
      </c>
      <c r="L7">
        <v>698</v>
      </c>
      <c r="M7">
        <v>496</v>
      </c>
      <c r="N7">
        <v>430</v>
      </c>
      <c r="O7">
        <v>299</v>
      </c>
      <c r="P7">
        <v>356</v>
      </c>
      <c r="Q7">
        <v>447</v>
      </c>
    </row>
    <row r="8" spans="1:17" x14ac:dyDescent="0.25">
      <c r="B8" t="s">
        <v>97</v>
      </c>
      <c r="C8">
        <v>429</v>
      </c>
      <c r="D8">
        <v>428</v>
      </c>
      <c r="E8">
        <v>405</v>
      </c>
      <c r="F8">
        <v>383</v>
      </c>
      <c r="G8">
        <v>381</v>
      </c>
      <c r="H8">
        <v>377</v>
      </c>
      <c r="I8">
        <v>357</v>
      </c>
      <c r="J8">
        <v>337</v>
      </c>
      <c r="K8">
        <v>317</v>
      </c>
      <c r="L8">
        <v>284</v>
      </c>
      <c r="M8">
        <v>95</v>
      </c>
      <c r="N8">
        <v>101</v>
      </c>
      <c r="O8">
        <v>58</v>
      </c>
      <c r="P8">
        <v>73</v>
      </c>
      <c r="Q8">
        <v>76</v>
      </c>
    </row>
    <row r="9" spans="1:17" x14ac:dyDescent="0.25">
      <c r="B9" t="s">
        <v>98</v>
      </c>
      <c r="C9">
        <v>357</v>
      </c>
      <c r="D9">
        <v>363</v>
      </c>
      <c r="E9">
        <v>535</v>
      </c>
      <c r="F9">
        <v>547</v>
      </c>
      <c r="G9">
        <v>580</v>
      </c>
      <c r="H9">
        <v>578</v>
      </c>
      <c r="I9">
        <v>404</v>
      </c>
      <c r="J9">
        <v>302</v>
      </c>
      <c r="K9">
        <v>411</v>
      </c>
      <c r="L9">
        <v>414</v>
      </c>
      <c r="M9">
        <v>401</v>
      </c>
      <c r="N9">
        <v>329</v>
      </c>
      <c r="O9">
        <v>241</v>
      </c>
      <c r="P9">
        <v>283</v>
      </c>
      <c r="Q9">
        <v>371</v>
      </c>
    </row>
    <row r="10" spans="1:17" x14ac:dyDescent="0.25">
      <c r="B10" t="s">
        <v>99</v>
      </c>
      <c r="C10">
        <v>303</v>
      </c>
      <c r="D10">
        <v>302</v>
      </c>
      <c r="E10">
        <v>302</v>
      </c>
      <c r="F10">
        <v>295</v>
      </c>
      <c r="G10">
        <v>292</v>
      </c>
      <c r="H10">
        <v>292</v>
      </c>
      <c r="I10">
        <v>276</v>
      </c>
      <c r="J10">
        <v>255</v>
      </c>
      <c r="K10">
        <v>260</v>
      </c>
      <c r="L10">
        <v>237</v>
      </c>
      <c r="M10">
        <v>189</v>
      </c>
      <c r="N10">
        <v>178</v>
      </c>
      <c r="O10">
        <v>162</v>
      </c>
      <c r="P10">
        <v>151</v>
      </c>
      <c r="Q10">
        <v>162</v>
      </c>
    </row>
    <row r="11" spans="1:17" x14ac:dyDescent="0.25">
      <c r="B11" t="s">
        <v>102</v>
      </c>
      <c r="C11">
        <f>SUM(C5:C10)</f>
        <v>42526</v>
      </c>
      <c r="D11">
        <f t="shared" ref="D11:Q11" si="0">SUM(D5:D10)</f>
        <v>44296</v>
      </c>
      <c r="E11">
        <f t="shared" si="0"/>
        <v>49527</v>
      </c>
      <c r="F11">
        <f t="shared" si="0"/>
        <v>52257</v>
      </c>
      <c r="G11">
        <f t="shared" si="0"/>
        <v>54952</v>
      </c>
      <c r="H11">
        <f t="shared" si="0"/>
        <v>57298</v>
      </c>
      <c r="I11">
        <f t="shared" si="0"/>
        <v>57973</v>
      </c>
      <c r="J11">
        <f t="shared" si="0"/>
        <v>59619</v>
      </c>
      <c r="K11">
        <f t="shared" si="0"/>
        <v>61879</v>
      </c>
      <c r="L11">
        <f t="shared" si="0"/>
        <v>63216</v>
      </c>
      <c r="M11">
        <f t="shared" si="0"/>
        <v>61349</v>
      </c>
      <c r="N11">
        <f t="shared" si="0"/>
        <v>60954</v>
      </c>
      <c r="O11">
        <f t="shared" si="0"/>
        <v>57810</v>
      </c>
      <c r="P11">
        <f t="shared" si="0"/>
        <v>58253</v>
      </c>
      <c r="Q11">
        <f t="shared" si="0"/>
        <v>60127</v>
      </c>
    </row>
    <row r="12" spans="1:17" x14ac:dyDescent="0.25">
      <c r="A12" t="s">
        <v>26</v>
      </c>
      <c r="B12" t="s">
        <v>86</v>
      </c>
      <c r="C12">
        <v>1079218</v>
      </c>
      <c r="D12">
        <v>1090170</v>
      </c>
      <c r="E12">
        <v>1085886</v>
      </c>
      <c r="F12">
        <v>1109519</v>
      </c>
      <c r="G12">
        <v>1129948</v>
      </c>
      <c r="H12">
        <v>1175212</v>
      </c>
      <c r="I12">
        <v>1151026</v>
      </c>
      <c r="J12">
        <v>1155474</v>
      </c>
      <c r="K12">
        <v>1105844</v>
      </c>
      <c r="L12">
        <v>1152847</v>
      </c>
      <c r="M12">
        <v>1152697</v>
      </c>
      <c r="N12">
        <v>1153186</v>
      </c>
      <c r="O12">
        <v>1088896</v>
      </c>
      <c r="P12">
        <v>1103559</v>
      </c>
      <c r="Q12">
        <v>1209348</v>
      </c>
    </row>
    <row r="13" spans="1:17" x14ac:dyDescent="0.25">
      <c r="B13" t="s">
        <v>95</v>
      </c>
      <c r="C13">
        <v>400769</v>
      </c>
      <c r="D13">
        <v>393762</v>
      </c>
      <c r="E13">
        <v>381723</v>
      </c>
      <c r="F13">
        <v>339722</v>
      </c>
      <c r="G13">
        <v>370631</v>
      </c>
      <c r="H13">
        <v>336843</v>
      </c>
      <c r="I13">
        <v>376827</v>
      </c>
      <c r="J13">
        <v>351870</v>
      </c>
      <c r="K13">
        <v>347883</v>
      </c>
      <c r="L13">
        <v>326883</v>
      </c>
      <c r="M13">
        <v>329722</v>
      </c>
      <c r="N13">
        <v>317724</v>
      </c>
      <c r="O13">
        <v>236995</v>
      </c>
      <c r="P13">
        <v>241064</v>
      </c>
      <c r="Q13">
        <v>252203</v>
      </c>
    </row>
    <row r="14" spans="1:17" x14ac:dyDescent="0.25">
      <c r="B14" t="s">
        <v>96</v>
      </c>
      <c r="C14">
        <v>287442</v>
      </c>
      <c r="D14">
        <v>295441</v>
      </c>
      <c r="E14">
        <v>283155</v>
      </c>
      <c r="F14">
        <v>279168</v>
      </c>
      <c r="G14">
        <v>284083</v>
      </c>
      <c r="H14">
        <v>284820</v>
      </c>
      <c r="I14">
        <v>235819</v>
      </c>
      <c r="J14">
        <v>207526</v>
      </c>
      <c r="K14">
        <v>240677</v>
      </c>
      <c r="L14">
        <v>235118</v>
      </c>
      <c r="M14">
        <v>195945</v>
      </c>
      <c r="N14">
        <v>179475</v>
      </c>
      <c r="O14">
        <v>121667</v>
      </c>
      <c r="P14">
        <v>141037</v>
      </c>
      <c r="Q14">
        <v>171756</v>
      </c>
    </row>
    <row r="15" spans="1:17" x14ac:dyDescent="0.25">
      <c r="B15" t="s">
        <v>97</v>
      </c>
      <c r="C15">
        <v>115974</v>
      </c>
      <c r="D15">
        <v>118542</v>
      </c>
      <c r="E15">
        <v>117022</v>
      </c>
      <c r="F15">
        <v>115118</v>
      </c>
      <c r="G15">
        <v>117165</v>
      </c>
      <c r="H15">
        <v>117995</v>
      </c>
      <c r="I15">
        <v>114769</v>
      </c>
      <c r="J15">
        <v>114165</v>
      </c>
      <c r="K15">
        <v>113977</v>
      </c>
      <c r="L15">
        <v>106404</v>
      </c>
      <c r="M15">
        <v>78901</v>
      </c>
      <c r="N15">
        <v>84452</v>
      </c>
      <c r="O15">
        <v>50649</v>
      </c>
      <c r="P15">
        <v>58619</v>
      </c>
      <c r="Q15">
        <v>63196</v>
      </c>
    </row>
    <row r="16" spans="1:17" x14ac:dyDescent="0.25">
      <c r="B16" t="s">
        <v>98</v>
      </c>
      <c r="C16">
        <v>171468</v>
      </c>
      <c r="D16">
        <v>176899</v>
      </c>
      <c r="E16">
        <v>166133</v>
      </c>
      <c r="F16">
        <v>164050</v>
      </c>
      <c r="G16">
        <v>166918</v>
      </c>
      <c r="H16">
        <v>166825</v>
      </c>
      <c r="I16">
        <v>121050</v>
      </c>
      <c r="J16">
        <v>93361</v>
      </c>
      <c r="K16">
        <v>126700</v>
      </c>
      <c r="L16">
        <v>128714</v>
      </c>
      <c r="M16">
        <v>117044</v>
      </c>
      <c r="N16">
        <v>95023</v>
      </c>
      <c r="O16">
        <v>71018</v>
      </c>
      <c r="P16">
        <v>82418</v>
      </c>
      <c r="Q16">
        <v>108560</v>
      </c>
    </row>
    <row r="17" spans="1:17" x14ac:dyDescent="0.25">
      <c r="B17" t="s">
        <v>99</v>
      </c>
      <c r="C17">
        <v>50824</v>
      </c>
      <c r="D17">
        <v>51258</v>
      </c>
      <c r="E17">
        <v>51794</v>
      </c>
      <c r="F17">
        <v>50829</v>
      </c>
      <c r="G17">
        <v>50993</v>
      </c>
      <c r="H17">
        <v>51827</v>
      </c>
      <c r="I17">
        <v>50286</v>
      </c>
      <c r="J17">
        <v>46882</v>
      </c>
      <c r="K17">
        <v>47621</v>
      </c>
      <c r="L17">
        <v>44192</v>
      </c>
      <c r="M17">
        <v>37833</v>
      </c>
      <c r="N17">
        <v>35851</v>
      </c>
      <c r="O17">
        <v>31442</v>
      </c>
      <c r="P17">
        <v>29421</v>
      </c>
      <c r="Q17">
        <v>31534</v>
      </c>
    </row>
    <row r="18" spans="1:17" x14ac:dyDescent="0.25">
      <c r="B18" t="s">
        <v>102</v>
      </c>
      <c r="C18">
        <f>SUM(C12:C17)</f>
        <v>2105695</v>
      </c>
      <c r="D18">
        <f t="shared" ref="D18" si="1">SUM(D12:D17)</f>
        <v>2126072</v>
      </c>
      <c r="E18">
        <f t="shared" ref="E18" si="2">SUM(E12:E17)</f>
        <v>2085713</v>
      </c>
      <c r="F18">
        <f t="shared" ref="F18" si="3">SUM(F12:F17)</f>
        <v>2058406</v>
      </c>
      <c r="G18">
        <f t="shared" ref="G18" si="4">SUM(G12:G17)</f>
        <v>2119738</v>
      </c>
      <c r="H18">
        <f t="shared" ref="H18" si="5">SUM(H12:H17)</f>
        <v>2133522</v>
      </c>
      <c r="I18">
        <f t="shared" ref="I18" si="6">SUM(I12:I17)</f>
        <v>2049777</v>
      </c>
      <c r="J18">
        <f t="shared" ref="J18" si="7">SUM(J12:J17)</f>
        <v>1969278</v>
      </c>
      <c r="K18">
        <f t="shared" ref="K18" si="8">SUM(K12:K17)</f>
        <v>1982702</v>
      </c>
      <c r="L18">
        <f t="shared" ref="L18" si="9">SUM(L12:L17)</f>
        <v>1994158</v>
      </c>
      <c r="M18">
        <f t="shared" ref="M18" si="10">SUM(M12:M17)</f>
        <v>1912142</v>
      </c>
      <c r="N18">
        <f t="shared" ref="N18" si="11">SUM(N12:N17)</f>
        <v>1865711</v>
      </c>
      <c r="O18">
        <f t="shared" ref="O18" si="12">SUM(O12:O17)</f>
        <v>1600667</v>
      </c>
      <c r="P18">
        <f t="shared" ref="P18" si="13">SUM(P12:P17)</f>
        <v>1656118</v>
      </c>
      <c r="Q18">
        <f t="shared" ref="Q18" si="14">SUM(Q12:Q17)</f>
        <v>1836597</v>
      </c>
    </row>
    <row r="19" spans="1:17" x14ac:dyDescent="0.25">
      <c r="A19" t="s">
        <v>100</v>
      </c>
      <c r="B19" t="s">
        <v>86</v>
      </c>
      <c r="C19" s="39">
        <f>C5/C12</f>
        <v>3.414046096340128E-2</v>
      </c>
      <c r="D19" s="39">
        <f t="shared" ref="D19:Q19" si="15">D5/D12</f>
        <v>3.5576102809653537E-2</v>
      </c>
      <c r="E19" s="39">
        <f t="shared" si="15"/>
        <v>4.0474782804088089E-2</v>
      </c>
      <c r="F19" s="39">
        <f t="shared" si="15"/>
        <v>4.2604047339432675E-2</v>
      </c>
      <c r="G19" s="39">
        <f t="shared" si="15"/>
        <v>4.3975474977609591E-2</v>
      </c>
      <c r="H19" s="39">
        <f t="shared" si="15"/>
        <v>4.4580892638945144E-2</v>
      </c>
      <c r="I19" s="39">
        <f t="shared" si="15"/>
        <v>4.6256122798268677E-2</v>
      </c>
      <c r="J19" s="39">
        <f t="shared" si="15"/>
        <v>4.8008003641795485E-2</v>
      </c>
      <c r="K19" s="39">
        <f t="shared" si="15"/>
        <v>5.2163777169293317E-2</v>
      </c>
      <c r="L19" s="39">
        <f t="shared" si="15"/>
        <v>5.1557578759367027E-2</v>
      </c>
      <c r="M19" s="39">
        <f t="shared" si="15"/>
        <v>5.0231760818324332E-2</v>
      </c>
      <c r="N19" s="39">
        <f t="shared" si="15"/>
        <v>5.006304273551708E-2</v>
      </c>
      <c r="O19" s="39">
        <f t="shared" si="15"/>
        <v>5.0896504349359349E-2</v>
      </c>
      <c r="P19" s="39">
        <f t="shared" si="15"/>
        <v>5.0502963593246943E-2</v>
      </c>
      <c r="Q19" s="39">
        <f t="shared" si="15"/>
        <v>4.7411497765738234E-2</v>
      </c>
    </row>
    <row r="20" spans="1:17" x14ac:dyDescent="0.25">
      <c r="B20" t="s">
        <v>95</v>
      </c>
      <c r="C20" s="39">
        <f>C6/C13</f>
        <v>9.4967425125196802E-3</v>
      </c>
      <c r="D20" s="39">
        <f>D6/D13</f>
        <v>9.2136874558743607E-3</v>
      </c>
      <c r="E20" s="39">
        <f>E6/E13</f>
        <v>8.8912640841657432E-3</v>
      </c>
      <c r="F20" s="39">
        <f>F6/F13</f>
        <v>8.3362278568947547E-3</v>
      </c>
      <c r="G20" s="39">
        <f>G6/G13</f>
        <v>8.2238129028602575E-3</v>
      </c>
      <c r="H20" s="39">
        <f>H6/H13</f>
        <v>8.0274786770097636E-3</v>
      </c>
      <c r="I20" s="39">
        <f>I6/I13</f>
        <v>7.783412547402389E-3</v>
      </c>
      <c r="J20" s="39">
        <f>J6/J13</f>
        <v>7.4288799840850316E-3</v>
      </c>
      <c r="K20" s="39">
        <f>K6/K13</f>
        <v>7.1230844853010927E-3</v>
      </c>
      <c r="L20" s="39">
        <f>L6/L13</f>
        <v>6.5619808922458495E-3</v>
      </c>
      <c r="M20" s="39">
        <f>M6/M13</f>
        <v>6.87245619036643E-3</v>
      </c>
      <c r="N20" s="39">
        <f>N6/N13</f>
        <v>6.8738905465120671E-3</v>
      </c>
      <c r="O20" s="39">
        <f>O6/O13</f>
        <v>6.8735627333909996E-3</v>
      </c>
      <c r="P20" s="39">
        <f>P6/P13</f>
        <v>6.8736932930674012E-3</v>
      </c>
      <c r="Q20" s="39">
        <f>Q6/Q13</f>
        <v>6.8754138531262514E-3</v>
      </c>
    </row>
    <row r="21" spans="1:17" x14ac:dyDescent="0.25">
      <c r="B21" t="s">
        <v>96</v>
      </c>
      <c r="C21" s="39">
        <f>C7/C14</f>
        <v>2.7344646920074312E-3</v>
      </c>
      <c r="D21" s="39">
        <f>D7/D14</f>
        <v>2.6773535155919458E-3</v>
      </c>
      <c r="E21" s="39">
        <f>E7/E14</f>
        <v>3.3197365400575657E-3</v>
      </c>
      <c r="F21" s="39">
        <f>F7/F14</f>
        <v>3.3313273727647867E-3</v>
      </c>
      <c r="G21" s="39">
        <f>G7/G14</f>
        <v>3.3828141775467031E-3</v>
      </c>
      <c r="H21" s="39">
        <f>H7/H14</f>
        <v>3.3529948739554807E-3</v>
      </c>
      <c r="I21" s="39">
        <f>I7/I14</f>
        <v>3.2270512554119896E-3</v>
      </c>
      <c r="J21" s="39">
        <f>J7/J14</f>
        <v>3.0791322533080191E-3</v>
      </c>
      <c r="K21" s="39">
        <f>K7/K14</f>
        <v>3.0248008742006921E-3</v>
      </c>
      <c r="L21" s="39">
        <f>L7/L14</f>
        <v>2.9687220884832299E-3</v>
      </c>
      <c r="M21" s="39">
        <f>M7/M14</f>
        <v>2.5313225650054863E-3</v>
      </c>
      <c r="N21" s="39">
        <f>N7/N14</f>
        <v>2.3958768630728514E-3</v>
      </c>
      <c r="O21" s="39">
        <f>O7/O14</f>
        <v>2.4575275136232504E-3</v>
      </c>
      <c r="P21" s="39">
        <f>P7/P14</f>
        <v>2.5241603267227748E-3</v>
      </c>
      <c r="Q21" s="39">
        <f>Q7/Q14</f>
        <v>2.6025291692866625E-3</v>
      </c>
    </row>
    <row r="22" spans="1:17" x14ac:dyDescent="0.25">
      <c r="B22" t="s">
        <v>97</v>
      </c>
      <c r="C22" s="39">
        <f>C8/C15</f>
        <v>3.6991049718040252E-3</v>
      </c>
      <c r="D22" s="39">
        <f>D8/D15</f>
        <v>3.6105346628199286E-3</v>
      </c>
      <c r="E22" s="39">
        <f>E8/E15</f>
        <v>3.4608876963306045E-3</v>
      </c>
      <c r="F22" s="39">
        <f>F8/F15</f>
        <v>3.3270209697875224E-3</v>
      </c>
      <c r="G22" s="39">
        <f>G8/G15</f>
        <v>3.2518243502752528E-3</v>
      </c>
      <c r="H22" s="39">
        <f>H8/H15</f>
        <v>3.1950506377388874E-3</v>
      </c>
      <c r="I22" s="39">
        <f>I8/I15</f>
        <v>3.1105960668821719E-3</v>
      </c>
      <c r="J22" s="39">
        <f>J8/J15</f>
        <v>2.9518679104804449E-3</v>
      </c>
      <c r="K22" s="39">
        <f>K8/K15</f>
        <v>2.7812628863718119E-3</v>
      </c>
      <c r="L22" s="39">
        <f>L8/L15</f>
        <v>2.669072591255968E-3</v>
      </c>
      <c r="M22" s="39">
        <f>M8/M15</f>
        <v>1.2040405064574593E-3</v>
      </c>
      <c r="N22" s="39">
        <f>N8/N15</f>
        <v>1.1959456259176811E-3</v>
      </c>
      <c r="O22" s="39">
        <f>O8/O15</f>
        <v>1.1451361329937412E-3</v>
      </c>
      <c r="P22" s="39">
        <f>P8/P15</f>
        <v>1.2453300124533001E-3</v>
      </c>
      <c r="Q22" s="39">
        <f>Q8/Q15</f>
        <v>1.2026077599848091E-3</v>
      </c>
    </row>
    <row r="23" spans="1:17" x14ac:dyDescent="0.25">
      <c r="B23" t="s">
        <v>98</v>
      </c>
      <c r="C23" s="39">
        <f>C9/C16</f>
        <v>2.0820211351389182E-3</v>
      </c>
      <c r="D23" s="39">
        <f>D9/D16</f>
        <v>2.0520183833713022E-3</v>
      </c>
      <c r="E23" s="39">
        <f>E9/E16</f>
        <v>3.2203114372219848E-3</v>
      </c>
      <c r="F23" s="39">
        <f>F9/F16</f>
        <v>3.3343492837549526E-3</v>
      </c>
      <c r="G23" s="39">
        <f>G9/G16</f>
        <v>3.4747600618267654E-3</v>
      </c>
      <c r="H23" s="39">
        <f>H9/H16</f>
        <v>3.4647085268994455E-3</v>
      </c>
      <c r="I23" s="39">
        <f>I9/I16</f>
        <v>3.3374638579099546E-3</v>
      </c>
      <c r="J23" s="39">
        <f>J9/J16</f>
        <v>3.2347554117886485E-3</v>
      </c>
      <c r="K23" s="39">
        <f>K9/K16</f>
        <v>3.2438831886345697E-3</v>
      </c>
      <c r="L23" s="39">
        <f>L9/L16</f>
        <v>3.2164333328153893E-3</v>
      </c>
      <c r="M23" s="39">
        <f>M9/M16</f>
        <v>3.426061993780117E-3</v>
      </c>
      <c r="N23" s="39">
        <f>N9/N16</f>
        <v>3.4623196489271019E-3</v>
      </c>
      <c r="O23" s="39">
        <f>O9/O16</f>
        <v>3.3935058717508237E-3</v>
      </c>
      <c r="P23" s="39">
        <f>P9/P16</f>
        <v>3.4337159358392585E-3</v>
      </c>
      <c r="Q23" s="39">
        <f>Q9/Q16</f>
        <v>3.4174649963154015E-3</v>
      </c>
    </row>
    <row r="24" spans="1:17" x14ac:dyDescent="0.25">
      <c r="B24" t="s">
        <v>99</v>
      </c>
      <c r="C24" s="39">
        <f>C10/C17</f>
        <v>5.961750354163387E-3</v>
      </c>
      <c r="D24" s="39">
        <f>D10/D17</f>
        <v>5.8917632369581332E-3</v>
      </c>
      <c r="E24" s="39">
        <f>E10/E17</f>
        <v>5.8307912113372204E-3</v>
      </c>
      <c r="F24" s="39">
        <f>F10/F17</f>
        <v>5.8037734364240886E-3</v>
      </c>
      <c r="G24" s="39">
        <f>G10/G17</f>
        <v>5.7262761555507621E-3</v>
      </c>
      <c r="H24" s="39">
        <f>H10/H17</f>
        <v>5.6341289289366546E-3</v>
      </c>
      <c r="I24" s="39">
        <f>I10/I17</f>
        <v>5.4886051783796684E-3</v>
      </c>
      <c r="J24" s="39">
        <f>J10/J17</f>
        <v>5.4391877479629709E-3</v>
      </c>
      <c r="K24" s="39">
        <f>K10/K17</f>
        <v>5.459776149177884E-3</v>
      </c>
      <c r="L24" s="39">
        <f>L10/L17</f>
        <v>5.3629616220130343E-3</v>
      </c>
      <c r="M24" s="39">
        <f>M10/M17</f>
        <v>4.9956387280945206E-3</v>
      </c>
      <c r="N24" s="39">
        <f>N10/N17</f>
        <v>4.9649940029566821E-3</v>
      </c>
      <c r="O24" s="39">
        <f>O10/O17</f>
        <v>5.1523439984733797E-3</v>
      </c>
      <c r="P24" s="39">
        <f>P10/P17</f>
        <v>5.1323884300329701E-3</v>
      </c>
      <c r="Q24" s="39">
        <f>Q10/Q17</f>
        <v>5.1373121075664364E-3</v>
      </c>
    </row>
    <row r="25" spans="1:17" x14ac:dyDescent="0.25">
      <c r="B25" t="s">
        <v>102</v>
      </c>
      <c r="C25" s="39">
        <f>C11/C18</f>
        <v>2.0195707355528697E-2</v>
      </c>
      <c r="D25" s="39">
        <f t="shared" ref="D25:Q25" si="16">D11/D18</f>
        <v>2.0834665994378367E-2</v>
      </c>
      <c r="E25" s="39">
        <f t="shared" si="16"/>
        <v>2.3745836555652673E-2</v>
      </c>
      <c r="F25" s="39">
        <f t="shared" si="16"/>
        <v>2.5387119936494548E-2</v>
      </c>
      <c r="G25" s="39">
        <f t="shared" si="16"/>
        <v>2.5923958526950029E-2</v>
      </c>
      <c r="H25" s="39">
        <f t="shared" si="16"/>
        <v>2.6856062416979999E-2</v>
      </c>
      <c r="I25" s="39">
        <f t="shared" si="16"/>
        <v>2.8282588788926796E-2</v>
      </c>
      <c r="J25" s="39">
        <f t="shared" si="16"/>
        <v>3.027454732140409E-2</v>
      </c>
      <c r="K25" s="39">
        <f t="shared" si="16"/>
        <v>3.1209430363211416E-2</v>
      </c>
      <c r="L25" s="39">
        <f t="shared" si="16"/>
        <v>3.1700597445137244E-2</v>
      </c>
      <c r="M25" s="39">
        <f t="shared" si="16"/>
        <v>3.2083914269965305E-2</v>
      </c>
      <c r="N25" s="39">
        <f t="shared" si="16"/>
        <v>3.2670654779866762E-2</v>
      </c>
      <c r="O25" s="39">
        <f t="shared" si="16"/>
        <v>3.6116194061600569E-2</v>
      </c>
      <c r="P25" s="39">
        <f t="shared" si="16"/>
        <v>3.5174425976892951E-2</v>
      </c>
      <c r="Q25" s="39">
        <f t="shared" si="16"/>
        <v>3.2738265389739826E-2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C8CF1-D30E-4931-B434-7A1B2596C017}">
  <dimension ref="A2:J78"/>
  <sheetViews>
    <sheetView topLeftCell="A58" workbookViewId="0">
      <selection activeCell="B86" sqref="B86"/>
    </sheetView>
  </sheetViews>
  <sheetFormatPr baseColWidth="10" defaultRowHeight="18" x14ac:dyDescent="0.35"/>
  <cols>
    <col min="1" max="1" width="30.42578125" style="2" bestFit="1" customWidth="1"/>
    <col min="2" max="3" width="20.85546875" style="2" bestFit="1" customWidth="1"/>
    <col min="4" max="4" width="13.140625" style="2" bestFit="1" customWidth="1"/>
    <col min="5" max="5" width="11.140625" style="2" bestFit="1" customWidth="1"/>
    <col min="6" max="6" width="11.85546875" style="2" bestFit="1" customWidth="1"/>
    <col min="7" max="7" width="9.5703125" style="2" bestFit="1" customWidth="1"/>
    <col min="8" max="8" width="12.7109375" style="2" bestFit="1" customWidth="1"/>
    <col min="9" max="9" width="12.85546875" style="2" customWidth="1"/>
    <col min="10" max="16384" width="11.42578125" style="2"/>
  </cols>
  <sheetData>
    <row r="2" spans="1:10" x14ac:dyDescent="0.35">
      <c r="A2" s="27" t="s">
        <v>41</v>
      </c>
    </row>
    <row r="4" spans="1:10" ht="21.75" x14ac:dyDescent="0.4">
      <c r="A4" s="8" t="s">
        <v>85</v>
      </c>
    </row>
    <row r="5" spans="1:10" x14ac:dyDescent="0.35">
      <c r="A5" s="3" t="s">
        <v>10</v>
      </c>
      <c r="B5" s="3" t="s">
        <v>36</v>
      </c>
      <c r="C5" s="3" t="s">
        <v>11</v>
      </c>
      <c r="D5" s="3" t="s">
        <v>88</v>
      </c>
      <c r="E5" s="3" t="s">
        <v>37</v>
      </c>
      <c r="F5" s="3" t="s">
        <v>38</v>
      </c>
      <c r="G5" s="3" t="s">
        <v>39</v>
      </c>
      <c r="H5" s="3" t="s">
        <v>40</v>
      </c>
      <c r="I5" s="3" t="s">
        <v>89</v>
      </c>
    </row>
    <row r="6" spans="1:10" x14ac:dyDescent="0.35">
      <c r="A6" s="3" t="s">
        <v>0</v>
      </c>
      <c r="B6" s="3">
        <v>49</v>
      </c>
      <c r="C6" s="3">
        <v>140</v>
      </c>
      <c r="D6" s="3">
        <v>128</v>
      </c>
      <c r="E6" s="3">
        <v>32</v>
      </c>
      <c r="F6" s="3">
        <v>13</v>
      </c>
      <c r="G6" s="3" t="s">
        <v>22</v>
      </c>
      <c r="H6" s="3">
        <v>30</v>
      </c>
      <c r="I6" s="3"/>
    </row>
    <row r="7" spans="1:10" x14ac:dyDescent="0.35">
      <c r="A7" s="3" t="s">
        <v>1</v>
      </c>
      <c r="B7" s="3">
        <v>39</v>
      </c>
      <c r="C7" s="3">
        <v>84</v>
      </c>
      <c r="D7" s="3">
        <v>81</v>
      </c>
      <c r="E7" s="3"/>
      <c r="F7" s="3"/>
      <c r="G7" s="3"/>
      <c r="H7" s="3" t="s">
        <v>22</v>
      </c>
      <c r="I7" s="3" t="s">
        <v>22</v>
      </c>
    </row>
    <row r="8" spans="1:10" x14ac:dyDescent="0.35">
      <c r="A8" s="3" t="s">
        <v>2</v>
      </c>
      <c r="B8" s="3">
        <v>128</v>
      </c>
      <c r="C8" s="3">
        <v>310</v>
      </c>
      <c r="D8" s="3">
        <v>302</v>
      </c>
      <c r="E8" s="3" t="s">
        <v>22</v>
      </c>
      <c r="F8" s="3">
        <v>3</v>
      </c>
      <c r="G8" s="3" t="s">
        <v>22</v>
      </c>
      <c r="H8" s="3" t="s">
        <v>22</v>
      </c>
      <c r="I8" s="3"/>
    </row>
    <row r="9" spans="1:10" x14ac:dyDescent="0.35">
      <c r="A9" s="3" t="s">
        <v>3</v>
      </c>
      <c r="B9" s="3">
        <v>12</v>
      </c>
      <c r="C9" s="3">
        <v>48</v>
      </c>
      <c r="D9" s="3">
        <v>45</v>
      </c>
      <c r="E9" s="3">
        <v>12</v>
      </c>
      <c r="F9" s="3">
        <v>3</v>
      </c>
      <c r="G9" s="3"/>
      <c r="H9" s="3">
        <v>7</v>
      </c>
      <c r="I9" s="3" t="s">
        <v>22</v>
      </c>
    </row>
    <row r="10" spans="1:10" x14ac:dyDescent="0.35">
      <c r="A10" s="3" t="s">
        <v>4</v>
      </c>
      <c r="B10" s="3">
        <v>16</v>
      </c>
      <c r="C10" s="3">
        <v>57</v>
      </c>
      <c r="D10" s="3">
        <v>52</v>
      </c>
      <c r="E10" s="3" t="s">
        <v>22</v>
      </c>
      <c r="F10" s="3">
        <v>3</v>
      </c>
      <c r="G10" s="3"/>
      <c r="H10" s="3" t="s">
        <v>22</v>
      </c>
      <c r="I10" s="3"/>
    </row>
    <row r="11" spans="1:10" x14ac:dyDescent="0.35">
      <c r="A11" s="3" t="s">
        <v>5</v>
      </c>
      <c r="B11" s="3">
        <v>62</v>
      </c>
      <c r="C11" s="3">
        <v>114</v>
      </c>
      <c r="D11" s="3">
        <v>107</v>
      </c>
      <c r="E11" s="3">
        <v>27</v>
      </c>
      <c r="F11" s="3"/>
      <c r="G11" s="3"/>
      <c r="H11" s="3" t="s">
        <v>22</v>
      </c>
      <c r="I11" s="3"/>
    </row>
    <row r="12" spans="1:10" x14ac:dyDescent="0.35">
      <c r="A12" s="3" t="s">
        <v>6</v>
      </c>
      <c r="B12" s="3">
        <v>18</v>
      </c>
      <c r="C12" s="3">
        <v>37</v>
      </c>
      <c r="D12" s="3">
        <v>37</v>
      </c>
      <c r="E12" s="3"/>
      <c r="F12" s="3"/>
      <c r="G12" s="3"/>
      <c r="H12" s="3"/>
      <c r="I12" s="3"/>
    </row>
    <row r="13" spans="1:10" x14ac:dyDescent="0.35">
      <c r="A13" s="3" t="s">
        <v>7</v>
      </c>
      <c r="B13" s="3">
        <v>15</v>
      </c>
      <c r="C13" s="3">
        <v>46</v>
      </c>
      <c r="D13" s="3">
        <v>45</v>
      </c>
      <c r="E13" s="3"/>
      <c r="F13" s="3"/>
      <c r="G13" s="3"/>
      <c r="H13" s="3" t="s">
        <v>22</v>
      </c>
      <c r="I13" s="3"/>
    </row>
    <row r="14" spans="1:10" x14ac:dyDescent="0.35">
      <c r="A14" s="3" t="s">
        <v>8</v>
      </c>
      <c r="B14" s="3">
        <v>22</v>
      </c>
      <c r="C14" s="3">
        <v>31</v>
      </c>
      <c r="D14" s="3">
        <v>31</v>
      </c>
      <c r="E14" s="3"/>
      <c r="F14" s="3"/>
      <c r="G14" s="3"/>
      <c r="H14" s="3"/>
      <c r="I14" s="3"/>
    </row>
    <row r="15" spans="1:10" x14ac:dyDescent="0.35">
      <c r="A15" s="3" t="s">
        <v>9</v>
      </c>
      <c r="B15" s="3">
        <v>14</v>
      </c>
      <c r="C15" s="3">
        <v>15</v>
      </c>
      <c r="D15" s="3">
        <v>13</v>
      </c>
      <c r="E15" s="3"/>
      <c r="F15" s="3"/>
      <c r="G15" s="3"/>
      <c r="H15" s="3"/>
      <c r="I15" s="3" t="s">
        <v>22</v>
      </c>
    </row>
    <row r="16" spans="1:10" x14ac:dyDescent="0.35">
      <c r="A16" s="20" t="s">
        <v>12</v>
      </c>
      <c r="B16" s="20">
        <v>375</v>
      </c>
      <c r="C16" s="20">
        <v>882</v>
      </c>
      <c r="D16" s="20">
        <v>841</v>
      </c>
      <c r="E16" s="20">
        <v>75</v>
      </c>
      <c r="F16" s="20">
        <v>22</v>
      </c>
      <c r="G16" s="20">
        <v>5</v>
      </c>
      <c r="H16" s="20">
        <v>44</v>
      </c>
      <c r="I16" s="20">
        <v>4</v>
      </c>
      <c r="J16" s="21"/>
    </row>
    <row r="17" spans="1:10" x14ac:dyDescent="0.35">
      <c r="A17" s="22" t="s">
        <v>35</v>
      </c>
      <c r="B17" s="23"/>
      <c r="C17" s="24"/>
      <c r="D17" s="25">
        <f>D16/$C$16</f>
        <v>0.95351473922902497</v>
      </c>
      <c r="E17" s="25">
        <f t="shared" ref="E17:I17" si="0">E16/$C$16</f>
        <v>8.5034013605442174E-2</v>
      </c>
      <c r="F17" s="25">
        <f t="shared" si="0"/>
        <v>2.4943310657596373E-2</v>
      </c>
      <c r="G17" s="25">
        <f t="shared" si="0"/>
        <v>5.6689342403628117E-3</v>
      </c>
      <c r="H17" s="25">
        <f t="shared" si="0"/>
        <v>4.9886621315192746E-2</v>
      </c>
      <c r="I17" s="25">
        <f t="shared" si="0"/>
        <v>4.5351473922902496E-3</v>
      </c>
      <c r="J17" s="26"/>
    </row>
    <row r="20" spans="1:10" ht="21.75" x14ac:dyDescent="0.4">
      <c r="A20" s="8" t="s">
        <v>43</v>
      </c>
    </row>
    <row r="21" spans="1:10" x14ac:dyDescent="0.35">
      <c r="A21" s="4" t="s">
        <v>10</v>
      </c>
      <c r="B21" s="4" t="s">
        <v>86</v>
      </c>
      <c r="C21" s="4" t="s">
        <v>44</v>
      </c>
      <c r="D21" s="4" t="s">
        <v>45</v>
      </c>
      <c r="E21" s="4" t="s">
        <v>46</v>
      </c>
      <c r="F21" s="4" t="s">
        <v>47</v>
      </c>
      <c r="G21" s="4" t="s">
        <v>48</v>
      </c>
    </row>
    <row r="22" spans="1:10" x14ac:dyDescent="0.35">
      <c r="A22" s="4" t="s">
        <v>0</v>
      </c>
      <c r="B22" s="4">
        <v>2141.3229999999999</v>
      </c>
      <c r="C22" s="4">
        <v>189.65</v>
      </c>
      <c r="D22" s="4">
        <v>10.199999999999999</v>
      </c>
      <c r="E22" s="4" t="s">
        <v>22</v>
      </c>
      <c r="F22" s="4">
        <v>55.49</v>
      </c>
      <c r="G22" s="4"/>
    </row>
    <row r="23" spans="1:10" x14ac:dyDescent="0.35">
      <c r="A23" s="4" t="s">
        <v>1</v>
      </c>
      <c r="B23" s="4">
        <v>1306.836</v>
      </c>
      <c r="C23" s="4"/>
      <c r="D23" s="4"/>
      <c r="E23" s="4"/>
      <c r="F23" s="4" t="s">
        <v>22</v>
      </c>
      <c r="G23" s="4" t="s">
        <v>22</v>
      </c>
    </row>
    <row r="24" spans="1:10" x14ac:dyDescent="0.35">
      <c r="A24" s="4" t="s">
        <v>2</v>
      </c>
      <c r="B24" s="4">
        <v>2431.5650000000001</v>
      </c>
      <c r="C24" s="4" t="s">
        <v>22</v>
      </c>
      <c r="D24" s="4">
        <v>4.4000000000000004</v>
      </c>
      <c r="E24" s="4" t="s">
        <v>22</v>
      </c>
      <c r="F24" s="4" t="s">
        <v>22</v>
      </c>
      <c r="G24" s="4"/>
    </row>
    <row r="25" spans="1:10" x14ac:dyDescent="0.35">
      <c r="A25" s="4" t="s">
        <v>3</v>
      </c>
      <c r="B25" s="4">
        <v>166.83</v>
      </c>
      <c r="C25" s="4">
        <v>8.1</v>
      </c>
      <c r="D25" s="4">
        <v>6</v>
      </c>
      <c r="E25" s="4"/>
      <c r="F25" s="4">
        <v>7.8</v>
      </c>
      <c r="G25" s="4" t="s">
        <v>22</v>
      </c>
    </row>
    <row r="26" spans="1:10" x14ac:dyDescent="0.35">
      <c r="A26" s="4" t="s">
        <v>4</v>
      </c>
      <c r="B26" s="4">
        <v>64.849999999999994</v>
      </c>
      <c r="C26" s="4" t="s">
        <v>22</v>
      </c>
      <c r="D26" s="4">
        <v>0.9</v>
      </c>
      <c r="E26" s="4"/>
      <c r="F26" s="4" t="s">
        <v>22</v>
      </c>
      <c r="G26" s="4"/>
    </row>
    <row r="27" spans="1:10" x14ac:dyDescent="0.35">
      <c r="A27" s="4" t="s">
        <v>5</v>
      </c>
      <c r="B27" s="4">
        <v>2052.2260000000001</v>
      </c>
      <c r="C27" s="4">
        <v>219.56</v>
      </c>
      <c r="D27" s="4"/>
      <c r="E27" s="4"/>
      <c r="F27" s="4" t="s">
        <v>22</v>
      </c>
      <c r="G27" s="4"/>
    </row>
    <row r="28" spans="1:10" x14ac:dyDescent="0.35">
      <c r="A28" s="4" t="s">
        <v>6</v>
      </c>
      <c r="B28" s="4">
        <v>39.765999999999998</v>
      </c>
      <c r="C28" s="4"/>
      <c r="D28" s="4"/>
      <c r="E28" s="4"/>
      <c r="F28" s="4"/>
      <c r="G28" s="4"/>
    </row>
    <row r="29" spans="1:10" x14ac:dyDescent="0.35">
      <c r="A29" s="4" t="s">
        <v>7</v>
      </c>
      <c r="B29" s="4">
        <v>434.97</v>
      </c>
      <c r="C29" s="4"/>
      <c r="D29" s="4"/>
      <c r="E29" s="4"/>
      <c r="F29" s="4" t="s">
        <v>22</v>
      </c>
      <c r="G29" s="4"/>
    </row>
    <row r="30" spans="1:10" x14ac:dyDescent="0.35">
      <c r="A30" s="4" t="s">
        <v>8</v>
      </c>
      <c r="B30" s="4">
        <v>146.09</v>
      </c>
      <c r="C30" s="4"/>
      <c r="D30" s="4"/>
      <c r="E30" s="4"/>
      <c r="F30" s="4"/>
      <c r="G30" s="4"/>
    </row>
    <row r="31" spans="1:10" x14ac:dyDescent="0.35">
      <c r="A31" s="4" t="s">
        <v>9</v>
      </c>
      <c r="B31" s="4">
        <v>27.85</v>
      </c>
      <c r="C31" s="4"/>
      <c r="D31" s="4"/>
      <c r="E31" s="4"/>
      <c r="F31" s="4"/>
      <c r="G31" s="4" t="s">
        <v>22</v>
      </c>
    </row>
    <row r="32" spans="1:10" s="1" customFormat="1" x14ac:dyDescent="0.35">
      <c r="A32" s="6" t="s">
        <v>12</v>
      </c>
      <c r="B32" s="6">
        <v>8812.3060000000005</v>
      </c>
      <c r="C32" s="6">
        <v>418.96</v>
      </c>
      <c r="D32" s="6">
        <v>21.5</v>
      </c>
      <c r="E32" s="6">
        <v>6.36</v>
      </c>
      <c r="F32" s="6">
        <v>76.739999999999995</v>
      </c>
      <c r="G32" s="6">
        <v>7.9</v>
      </c>
    </row>
    <row r="33" spans="1:7" s="1" customFormat="1" x14ac:dyDescent="0.35">
      <c r="A33" s="37"/>
      <c r="B33" s="37"/>
      <c r="C33" s="37"/>
      <c r="D33" s="37"/>
      <c r="E33" s="37"/>
      <c r="F33" s="37"/>
      <c r="G33" s="37"/>
    </row>
    <row r="34" spans="1:7" s="1" customFormat="1" x14ac:dyDescent="0.35">
      <c r="A34" s="37"/>
      <c r="B34" s="37"/>
      <c r="C34" s="37"/>
      <c r="D34" s="37"/>
      <c r="E34" s="37"/>
      <c r="F34" s="37"/>
      <c r="G34" s="37"/>
    </row>
    <row r="35" spans="1:7" s="1" customFormat="1" ht="21.75" x14ac:dyDescent="0.4">
      <c r="A35" s="8" t="s">
        <v>87</v>
      </c>
      <c r="B35" s="37"/>
      <c r="C35" s="37"/>
      <c r="D35" s="37"/>
      <c r="E35" s="37"/>
      <c r="F35" s="37"/>
      <c r="G35" s="37"/>
    </row>
    <row r="36" spans="1:7" s="1" customFormat="1" x14ac:dyDescent="0.35">
      <c r="A36" s="4" t="s">
        <v>10</v>
      </c>
      <c r="B36" s="4" t="s">
        <v>86</v>
      </c>
      <c r="C36" s="4" t="s">
        <v>44</v>
      </c>
      <c r="D36" s="4" t="s">
        <v>45</v>
      </c>
      <c r="E36" s="4" t="s">
        <v>46</v>
      </c>
      <c r="F36" s="4" t="s">
        <v>47</v>
      </c>
      <c r="G36" s="4" t="s">
        <v>48</v>
      </c>
    </row>
    <row r="37" spans="1:7" s="1" customFormat="1" x14ac:dyDescent="0.35">
      <c r="A37" s="4" t="s">
        <v>0</v>
      </c>
      <c r="B37" s="4">
        <v>16729.0859375</v>
      </c>
      <c r="C37" s="4">
        <v>5926.5625</v>
      </c>
      <c r="D37" s="4">
        <v>784.61538461538498</v>
      </c>
      <c r="E37" s="4">
        <v>1515</v>
      </c>
      <c r="F37" s="4">
        <v>1849.6666666666699</v>
      </c>
      <c r="G37" s="4"/>
    </row>
    <row r="38" spans="1:7" s="1" customFormat="1" x14ac:dyDescent="0.35">
      <c r="A38" s="4" t="s">
        <v>1</v>
      </c>
      <c r="B38" s="4">
        <v>16133.777777777799</v>
      </c>
      <c r="C38" s="4"/>
      <c r="D38" s="4"/>
      <c r="E38" s="4"/>
      <c r="F38" s="4" t="s">
        <v>22</v>
      </c>
      <c r="G38" s="4" t="s">
        <v>22</v>
      </c>
    </row>
    <row r="39" spans="1:7" s="1" customFormat="1" x14ac:dyDescent="0.35">
      <c r="A39" s="4" t="s">
        <v>5</v>
      </c>
      <c r="B39" s="4">
        <v>19179.682242990701</v>
      </c>
      <c r="C39" s="4">
        <v>8131.8518518518504</v>
      </c>
      <c r="D39" s="4"/>
      <c r="E39" s="4"/>
      <c r="F39" s="4" t="s">
        <v>22</v>
      </c>
      <c r="G39" s="4"/>
    </row>
    <row r="40" spans="1:7" s="1" customFormat="1" x14ac:dyDescent="0.35">
      <c r="A40" s="4" t="s">
        <v>3</v>
      </c>
      <c r="B40" s="4">
        <v>3707.3333333333298</v>
      </c>
      <c r="C40" s="4">
        <v>675</v>
      </c>
      <c r="D40" s="4">
        <v>2000</v>
      </c>
      <c r="E40" s="4"/>
      <c r="F40" s="4">
        <v>1114.2857142857099</v>
      </c>
      <c r="G40" s="4" t="s">
        <v>22</v>
      </c>
    </row>
    <row r="41" spans="1:7" s="1" customFormat="1" x14ac:dyDescent="0.35">
      <c r="A41" s="4" t="s">
        <v>6</v>
      </c>
      <c r="B41" s="4">
        <v>1074.7567567567601</v>
      </c>
      <c r="C41" s="4"/>
      <c r="D41" s="4"/>
      <c r="E41" s="4"/>
      <c r="F41" s="4"/>
      <c r="G41" s="4"/>
    </row>
    <row r="42" spans="1:7" s="1" customFormat="1" x14ac:dyDescent="0.35">
      <c r="A42" s="4" t="s">
        <v>7</v>
      </c>
      <c r="B42" s="4">
        <v>9666</v>
      </c>
      <c r="C42" s="4"/>
      <c r="D42" s="4"/>
      <c r="E42" s="4"/>
      <c r="F42" s="4" t="s">
        <v>22</v>
      </c>
      <c r="G42" s="4"/>
    </row>
    <row r="43" spans="1:7" s="1" customFormat="1" x14ac:dyDescent="0.35">
      <c r="A43" s="4" t="s">
        <v>8</v>
      </c>
      <c r="B43" s="4">
        <v>4712.5806451612898</v>
      </c>
      <c r="C43" s="4"/>
      <c r="D43" s="4"/>
      <c r="E43" s="4"/>
      <c r="F43" s="4"/>
      <c r="G43" s="4"/>
    </row>
    <row r="44" spans="1:7" s="1" customFormat="1" x14ac:dyDescent="0.35">
      <c r="A44" s="4" t="s">
        <v>2</v>
      </c>
      <c r="B44" s="4">
        <v>8051.5397350993399</v>
      </c>
      <c r="C44" s="4">
        <v>433.33333333333297</v>
      </c>
      <c r="D44" s="4">
        <v>1466.6666666666699</v>
      </c>
      <c r="E44" s="4" t="s">
        <v>22</v>
      </c>
      <c r="F44" s="4" t="s">
        <v>22</v>
      </c>
      <c r="G44" s="4"/>
    </row>
    <row r="45" spans="1:7" s="1" customFormat="1" x14ac:dyDescent="0.35">
      <c r="A45" s="4" t="s">
        <v>4</v>
      </c>
      <c r="B45" s="4">
        <v>1247.11538461538</v>
      </c>
      <c r="C45" s="4" t="s">
        <v>22</v>
      </c>
      <c r="D45" s="4">
        <v>300</v>
      </c>
      <c r="E45" s="4"/>
      <c r="F45" s="4" t="s">
        <v>22</v>
      </c>
      <c r="G45" s="4"/>
    </row>
    <row r="46" spans="1:7" s="1" customFormat="1" x14ac:dyDescent="0.35">
      <c r="A46" s="4" t="s">
        <v>9</v>
      </c>
      <c r="B46" s="4">
        <v>2142.3076923076901</v>
      </c>
      <c r="C46" s="4"/>
      <c r="D46" s="4"/>
      <c r="E46" s="4"/>
      <c r="F46" s="4"/>
      <c r="G46" s="4" t="s">
        <v>22</v>
      </c>
    </row>
    <row r="47" spans="1:7" s="1" customFormat="1" x14ac:dyDescent="0.35">
      <c r="A47" s="6" t="s">
        <v>12</v>
      </c>
      <c r="B47" s="6">
        <f>1000*B32/D16</f>
        <v>10478.366230677764</v>
      </c>
      <c r="C47" s="6">
        <f t="shared" ref="C47:G47" si="1">1000*C32/E16</f>
        <v>5586.1333333333332</v>
      </c>
      <c r="D47" s="6">
        <f t="shared" si="1"/>
        <v>977.27272727272725</v>
      </c>
      <c r="E47" s="6">
        <f t="shared" si="1"/>
        <v>1272</v>
      </c>
      <c r="F47" s="6">
        <f t="shared" si="1"/>
        <v>1744.090909090909</v>
      </c>
      <c r="G47" s="6">
        <f t="shared" si="1"/>
        <v>1975</v>
      </c>
    </row>
    <row r="48" spans="1:7" s="1" customFormat="1" x14ac:dyDescent="0.35">
      <c r="A48" s="37"/>
      <c r="B48" s="37"/>
      <c r="C48" s="37"/>
      <c r="D48" s="37"/>
      <c r="E48" s="37"/>
      <c r="F48" s="37"/>
      <c r="G48" s="37"/>
    </row>
    <row r="50" spans="1:5" ht="21.75" x14ac:dyDescent="0.4">
      <c r="A50" s="8" t="s">
        <v>49</v>
      </c>
    </row>
    <row r="51" spans="1:5" x14ac:dyDescent="0.35">
      <c r="A51" s="3" t="s">
        <v>13</v>
      </c>
      <c r="B51" s="3" t="s">
        <v>11</v>
      </c>
      <c r="C51" s="3" t="s">
        <v>50</v>
      </c>
      <c r="D51" s="3" t="s">
        <v>14</v>
      </c>
      <c r="E51" s="3" t="s">
        <v>15</v>
      </c>
    </row>
    <row r="52" spans="1:5" x14ac:dyDescent="0.35">
      <c r="A52" s="3" t="s">
        <v>16</v>
      </c>
      <c r="B52" s="3">
        <v>104</v>
      </c>
      <c r="C52" s="4">
        <v>41.72</v>
      </c>
      <c r="D52" s="9">
        <v>0.12366230677764566</v>
      </c>
      <c r="E52" s="9">
        <v>4.7342886186657607E-3</v>
      </c>
    </row>
    <row r="53" spans="1:5" x14ac:dyDescent="0.35">
      <c r="A53" s="3" t="s">
        <v>17</v>
      </c>
      <c r="B53" s="3">
        <v>160</v>
      </c>
      <c r="C53" s="4">
        <v>161.578</v>
      </c>
      <c r="D53" s="9">
        <v>0.19024970273483949</v>
      </c>
      <c r="E53" s="9">
        <v>1.8335495839567985E-2</v>
      </c>
    </row>
    <row r="54" spans="1:5" x14ac:dyDescent="0.35">
      <c r="A54" s="3" t="s">
        <v>18</v>
      </c>
      <c r="B54" s="3">
        <v>252</v>
      </c>
      <c r="C54" s="4">
        <v>1024.8240000000001</v>
      </c>
      <c r="D54" s="9">
        <v>0.29964328180737215</v>
      </c>
      <c r="E54" s="9">
        <v>0.11629464523814766</v>
      </c>
    </row>
    <row r="55" spans="1:5" x14ac:dyDescent="0.35">
      <c r="A55" s="3" t="s">
        <v>19</v>
      </c>
      <c r="B55" s="3">
        <v>35</v>
      </c>
      <c r="C55" s="4">
        <v>267.084</v>
      </c>
      <c r="D55" s="9">
        <v>4.1617122473246136E-2</v>
      </c>
      <c r="E55" s="9">
        <v>3.0308071462793053E-2</v>
      </c>
    </row>
    <row r="56" spans="1:5" x14ac:dyDescent="0.35">
      <c r="A56" s="3" t="s">
        <v>20</v>
      </c>
      <c r="B56" s="3">
        <v>212</v>
      </c>
      <c r="C56" s="4">
        <v>4374.5020000000004</v>
      </c>
      <c r="D56" s="9">
        <v>0.25208085612366232</v>
      </c>
      <c r="E56" s="9">
        <v>0.49640831809517283</v>
      </c>
    </row>
    <row r="57" spans="1:5" x14ac:dyDescent="0.35">
      <c r="A57" s="3" t="s">
        <v>21</v>
      </c>
      <c r="B57" s="3">
        <v>78</v>
      </c>
      <c r="C57" s="4">
        <v>2942.598</v>
      </c>
      <c r="D57" s="9">
        <v>9.2746730083234238E-2</v>
      </c>
      <c r="E57" s="9">
        <v>0.33391918074565269</v>
      </c>
    </row>
    <row r="58" spans="1:5" s="1" customFormat="1" x14ac:dyDescent="0.35">
      <c r="A58" s="5" t="s">
        <v>23</v>
      </c>
      <c r="B58" s="5">
        <v>841</v>
      </c>
      <c r="C58" s="6">
        <v>8812.3060000000005</v>
      </c>
      <c r="D58" s="6"/>
      <c r="E58" s="6"/>
    </row>
    <row r="60" spans="1:5" ht="30.75" x14ac:dyDescent="0.55000000000000004">
      <c r="A60" s="7" t="s">
        <v>42</v>
      </c>
    </row>
    <row r="64" spans="1:5" ht="21.75" x14ac:dyDescent="0.4">
      <c r="A64" s="8" t="s">
        <v>90</v>
      </c>
    </row>
    <row r="65" spans="1:8" x14ac:dyDescent="0.35">
      <c r="A65" s="3" t="s">
        <v>10</v>
      </c>
      <c r="B65" s="3" t="s">
        <v>16</v>
      </c>
      <c r="C65" s="3" t="s">
        <v>17</v>
      </c>
      <c r="D65" s="3" t="s">
        <v>18</v>
      </c>
      <c r="E65" s="3" t="s">
        <v>19</v>
      </c>
      <c r="F65" s="3" t="s">
        <v>20</v>
      </c>
      <c r="G65" s="3" t="s">
        <v>21</v>
      </c>
      <c r="H65" s="3" t="s">
        <v>52</v>
      </c>
    </row>
    <row r="66" spans="1:8" x14ac:dyDescent="0.35">
      <c r="A66" s="3" t="s">
        <v>0</v>
      </c>
      <c r="B66" s="4" t="s">
        <v>22</v>
      </c>
      <c r="C66" s="4">
        <v>16.32</v>
      </c>
      <c r="D66" s="4">
        <v>115.21899999999999</v>
      </c>
      <c r="E66" s="4" t="s">
        <v>22</v>
      </c>
      <c r="F66" s="4">
        <v>888.154</v>
      </c>
      <c r="G66" s="4">
        <v>1100.27</v>
      </c>
      <c r="H66" s="4">
        <v>2141.3229999999999</v>
      </c>
    </row>
    <row r="67" spans="1:8" x14ac:dyDescent="0.35">
      <c r="A67" s="3" t="s">
        <v>1</v>
      </c>
      <c r="B67" s="4">
        <v>3.45</v>
      </c>
      <c r="C67" s="4" t="s">
        <v>22</v>
      </c>
      <c r="D67" s="4">
        <v>31.35</v>
      </c>
      <c r="E67" s="4" t="s">
        <v>22</v>
      </c>
      <c r="F67" s="4">
        <v>1055.836</v>
      </c>
      <c r="G67" s="4">
        <v>184</v>
      </c>
      <c r="H67" s="4">
        <v>1306.836</v>
      </c>
    </row>
    <row r="68" spans="1:8" x14ac:dyDescent="0.35">
      <c r="A68" s="3" t="s">
        <v>5</v>
      </c>
      <c r="B68" s="4" t="s">
        <v>22</v>
      </c>
      <c r="C68" s="4" t="s">
        <v>22</v>
      </c>
      <c r="D68" s="4">
        <v>174.8</v>
      </c>
      <c r="E68" s="4" t="s">
        <v>22</v>
      </c>
      <c r="F68" s="4">
        <v>930.798</v>
      </c>
      <c r="G68" s="4">
        <v>929.428</v>
      </c>
      <c r="H68" s="4">
        <v>2052.2260000000001</v>
      </c>
    </row>
    <row r="69" spans="1:8" x14ac:dyDescent="0.35">
      <c r="A69" s="3" t="s">
        <v>3</v>
      </c>
      <c r="B69" s="4">
        <v>7.13</v>
      </c>
      <c r="C69" s="4" t="s">
        <v>22</v>
      </c>
      <c r="D69" s="4" t="s">
        <v>22</v>
      </c>
      <c r="E69" s="4"/>
      <c r="F69" s="4">
        <v>77</v>
      </c>
      <c r="G69" s="4" t="s">
        <v>22</v>
      </c>
      <c r="H69" s="4">
        <v>166.83</v>
      </c>
    </row>
    <row r="70" spans="1:8" x14ac:dyDescent="0.35">
      <c r="A70" s="3" t="s">
        <v>6</v>
      </c>
      <c r="B70" s="4">
        <v>2.71</v>
      </c>
      <c r="C70" s="4">
        <v>18.885999999999999</v>
      </c>
      <c r="D70" s="4">
        <v>18.170000000000002</v>
      </c>
      <c r="E70" s="4"/>
      <c r="F70" s="4"/>
      <c r="G70" s="4"/>
      <c r="H70" s="4">
        <v>39.765999999999998</v>
      </c>
    </row>
    <row r="71" spans="1:8" x14ac:dyDescent="0.35">
      <c r="A71" s="3" t="s">
        <v>7</v>
      </c>
      <c r="B71" s="4">
        <v>6.87</v>
      </c>
      <c r="C71" s="4"/>
      <c r="D71" s="4"/>
      <c r="E71" s="4" t="s">
        <v>22</v>
      </c>
      <c r="F71" s="4">
        <v>303.39999999999998</v>
      </c>
      <c r="G71" s="4" t="s">
        <v>22</v>
      </c>
      <c r="H71" s="4">
        <v>434.97</v>
      </c>
    </row>
    <row r="72" spans="1:8" x14ac:dyDescent="0.35">
      <c r="A72" s="3" t="s">
        <v>8</v>
      </c>
      <c r="B72" s="4" t="s">
        <v>22</v>
      </c>
      <c r="C72" s="4">
        <v>3.3</v>
      </c>
      <c r="D72" s="4">
        <v>99.48</v>
      </c>
      <c r="E72" s="4"/>
      <c r="F72" s="4" t="s">
        <v>22</v>
      </c>
      <c r="G72" s="4"/>
      <c r="H72" s="4">
        <v>146.09</v>
      </c>
    </row>
    <row r="73" spans="1:8" x14ac:dyDescent="0.35">
      <c r="A73" s="3" t="s">
        <v>2</v>
      </c>
      <c r="B73" s="4">
        <v>3.18</v>
      </c>
      <c r="C73" s="4">
        <v>67.971999999999994</v>
      </c>
      <c r="D73" s="4">
        <v>553.60500000000002</v>
      </c>
      <c r="E73" s="4">
        <v>183.684</v>
      </c>
      <c r="F73" s="4">
        <v>1038.8240000000001</v>
      </c>
      <c r="G73" s="4">
        <v>584.29999999999995</v>
      </c>
      <c r="H73" s="4">
        <v>2431.5650000000001</v>
      </c>
    </row>
    <row r="74" spans="1:8" x14ac:dyDescent="0.35">
      <c r="A74" s="3" t="s">
        <v>4</v>
      </c>
      <c r="B74" s="4">
        <v>9.5500000000000007</v>
      </c>
      <c r="C74" s="4">
        <v>23.7</v>
      </c>
      <c r="D74" s="4" t="s">
        <v>22</v>
      </c>
      <c r="E74" s="4"/>
      <c r="F74" s="4" t="s">
        <v>22</v>
      </c>
      <c r="G74" s="4"/>
      <c r="H74" s="4">
        <v>64.849999999999994</v>
      </c>
    </row>
    <row r="75" spans="1:8" x14ac:dyDescent="0.35">
      <c r="A75" s="3" t="s">
        <v>9</v>
      </c>
      <c r="B75" s="4">
        <v>2.15</v>
      </c>
      <c r="C75" s="4">
        <v>4.7</v>
      </c>
      <c r="D75" s="4" t="s">
        <v>22</v>
      </c>
      <c r="E75" s="4"/>
      <c r="F75" s="4" t="s">
        <v>22</v>
      </c>
      <c r="G75" s="4"/>
      <c r="H75" s="4">
        <v>27.85</v>
      </c>
    </row>
    <row r="76" spans="1:8" x14ac:dyDescent="0.35">
      <c r="A76" s="3" t="s">
        <v>12</v>
      </c>
      <c r="B76" s="4">
        <v>41.72</v>
      </c>
      <c r="C76" s="4">
        <v>161.578</v>
      </c>
      <c r="D76" s="4">
        <v>1024.8240000000001</v>
      </c>
      <c r="E76" s="4">
        <v>267.084</v>
      </c>
      <c r="F76" s="4">
        <v>4374.5020000000004</v>
      </c>
      <c r="G76" s="4">
        <v>2942.598</v>
      </c>
      <c r="H76" s="4">
        <v>8812.3060000000005</v>
      </c>
    </row>
    <row r="78" spans="1:8" x14ac:dyDescent="0.35">
      <c r="F78" s="38"/>
    </row>
  </sheetData>
  <sortState xmlns:xlrd2="http://schemas.microsoft.com/office/spreadsheetml/2017/richdata2" ref="I66:Q75">
    <sortCondition ref="I66:I75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4982C-B0FE-4324-BBF3-73DB273B417E}">
  <dimension ref="A2:K42"/>
  <sheetViews>
    <sheetView zoomScaleNormal="100" workbookViewId="0">
      <selection activeCell="A2" sqref="A2"/>
    </sheetView>
  </sheetViews>
  <sheetFormatPr baseColWidth="10" defaultRowHeight="18" x14ac:dyDescent="0.35"/>
  <cols>
    <col min="1" max="1" width="11.42578125" style="2"/>
    <col min="2" max="12" width="23.140625" style="2" customWidth="1"/>
    <col min="13" max="16384" width="11.42578125" style="2"/>
  </cols>
  <sheetData>
    <row r="2" spans="1:11" s="28" customFormat="1" x14ac:dyDescent="0.35">
      <c r="A2" s="27" t="s">
        <v>51</v>
      </c>
    </row>
    <row r="3" spans="1:11" x14ac:dyDescent="0.35">
      <c r="A3" s="36" t="s">
        <v>84</v>
      </c>
    </row>
    <row r="5" spans="1:11" s="7" customFormat="1" ht="30.75" x14ac:dyDescent="0.55000000000000004">
      <c r="A5" s="7" t="s">
        <v>55</v>
      </c>
    </row>
    <row r="7" spans="1:11" s="1" customFormat="1" x14ac:dyDescent="0.35">
      <c r="A7" s="5"/>
      <c r="B7" s="5" t="s">
        <v>56</v>
      </c>
      <c r="C7" s="5" t="s">
        <v>57</v>
      </c>
      <c r="D7" s="5" t="s">
        <v>58</v>
      </c>
      <c r="E7" s="5" t="s">
        <v>59</v>
      </c>
      <c r="F7" s="5" t="s">
        <v>60</v>
      </c>
      <c r="G7" s="5" t="s">
        <v>56</v>
      </c>
      <c r="H7" s="5" t="s">
        <v>57</v>
      </c>
      <c r="I7" s="5" t="s">
        <v>58</v>
      </c>
      <c r="J7" s="5" t="s">
        <v>59</v>
      </c>
      <c r="K7" s="5" t="s">
        <v>60</v>
      </c>
    </row>
    <row r="8" spans="1:11" s="1" customFormat="1" x14ac:dyDescent="0.35">
      <c r="A8" s="5" t="s">
        <v>61</v>
      </c>
      <c r="B8" s="5" t="s">
        <v>62</v>
      </c>
      <c r="C8" s="5" t="s">
        <v>62</v>
      </c>
      <c r="D8" s="5" t="s">
        <v>62</v>
      </c>
      <c r="E8" s="5" t="s">
        <v>62</v>
      </c>
      <c r="F8" s="5" t="s">
        <v>62</v>
      </c>
      <c r="G8" s="5">
        <v>2025</v>
      </c>
      <c r="H8" s="5">
        <v>2025</v>
      </c>
      <c r="I8" s="5">
        <v>2025</v>
      </c>
      <c r="J8" s="5">
        <v>2025</v>
      </c>
      <c r="K8" s="5">
        <v>2025</v>
      </c>
    </row>
    <row r="9" spans="1:11" x14ac:dyDescent="0.35">
      <c r="A9" s="3" t="s">
        <v>63</v>
      </c>
      <c r="B9" s="3">
        <v>15.331959454545499</v>
      </c>
      <c r="C9" s="3">
        <v>2810.2243636363601</v>
      </c>
      <c r="D9" s="3">
        <v>1</v>
      </c>
      <c r="E9" s="3">
        <v>1</v>
      </c>
      <c r="F9" s="3">
        <v>5.4557777140278798</v>
      </c>
      <c r="G9" s="3">
        <v>16.771653000000001</v>
      </c>
      <c r="H9" s="3">
        <v>2475.6080000000002</v>
      </c>
      <c r="I9" s="3">
        <v>1</v>
      </c>
      <c r="J9" s="3">
        <v>1</v>
      </c>
      <c r="K9" s="3">
        <v>6.7747611899783804</v>
      </c>
    </row>
    <row r="10" spans="1:11" x14ac:dyDescent="0.35">
      <c r="A10" s="3" t="s">
        <v>64</v>
      </c>
      <c r="B10" s="3">
        <v>4.9844465454545501</v>
      </c>
      <c r="C10" s="3">
        <v>1194.0749090909101</v>
      </c>
      <c r="D10" s="3">
        <v>2</v>
      </c>
      <c r="E10" s="3">
        <v>2</v>
      </c>
      <c r="F10" s="3">
        <v>4.1743164582943804</v>
      </c>
      <c r="G10" s="3">
        <v>9.3677980000000005</v>
      </c>
      <c r="H10" s="3">
        <v>1855.5229999999999</v>
      </c>
      <c r="I10" s="3">
        <v>2</v>
      </c>
      <c r="J10" s="3">
        <v>3</v>
      </c>
      <c r="K10" s="3">
        <v>5.0486024694924296</v>
      </c>
    </row>
    <row r="11" spans="1:11" x14ac:dyDescent="0.35">
      <c r="A11" s="3" t="s">
        <v>65</v>
      </c>
      <c r="B11" s="3">
        <v>2.3730584545454501</v>
      </c>
      <c r="C11" s="3">
        <v>303.891636363636</v>
      </c>
      <c r="D11" s="3">
        <v>3</v>
      </c>
      <c r="E11" s="3">
        <v>4</v>
      </c>
      <c r="F11" s="3">
        <v>7.80889689147567</v>
      </c>
      <c r="G11" s="3">
        <v>4.9374789999999997</v>
      </c>
      <c r="H11" s="3">
        <v>606.72799999999995</v>
      </c>
      <c r="I11" s="3">
        <v>3</v>
      </c>
      <c r="J11" s="3">
        <v>4</v>
      </c>
      <c r="K11" s="3">
        <v>8.1378789177357902</v>
      </c>
    </row>
    <row r="12" spans="1:11" x14ac:dyDescent="0.35">
      <c r="A12" s="3" t="s">
        <v>66</v>
      </c>
      <c r="B12" s="3">
        <v>0.99139218181818201</v>
      </c>
      <c r="C12" s="3">
        <v>917.95736363636399</v>
      </c>
      <c r="D12" s="3">
        <v>4</v>
      </c>
      <c r="E12" s="3">
        <v>3</v>
      </c>
      <c r="F12" s="3">
        <v>1.0799980708155299</v>
      </c>
      <c r="G12" s="3">
        <v>1.2382200000000001</v>
      </c>
      <c r="H12" s="3">
        <v>2261.864</v>
      </c>
      <c r="I12" s="3">
        <v>4</v>
      </c>
      <c r="J12" s="3">
        <v>2</v>
      </c>
      <c r="K12" s="3">
        <v>0.54743344427427998</v>
      </c>
    </row>
    <row r="13" spans="1:11" x14ac:dyDescent="0.35">
      <c r="A13" s="3" t="s">
        <v>67</v>
      </c>
      <c r="B13" s="3">
        <v>0.92091281818181803</v>
      </c>
      <c r="C13" s="3">
        <v>115.233272727273</v>
      </c>
      <c r="D13" s="3">
        <v>5</v>
      </c>
      <c r="E13" s="3">
        <v>9</v>
      </c>
      <c r="F13" s="3">
        <v>7.9917266635425701</v>
      </c>
      <c r="G13" s="3">
        <v>0.787408</v>
      </c>
      <c r="H13" s="3">
        <v>76.945999999999998</v>
      </c>
      <c r="I13" s="3">
        <v>6</v>
      </c>
      <c r="J13" s="3">
        <v>8</v>
      </c>
      <c r="K13" s="3">
        <v>10.233254490161899</v>
      </c>
    </row>
    <row r="14" spans="1:11" x14ac:dyDescent="0.35">
      <c r="A14" s="3" t="s">
        <v>68</v>
      </c>
      <c r="B14" s="3">
        <v>0.59152345454545496</v>
      </c>
      <c r="C14" s="3">
        <v>220.71581818181801</v>
      </c>
      <c r="D14" s="3">
        <v>6</v>
      </c>
      <c r="E14" s="3">
        <v>6</v>
      </c>
      <c r="F14" s="3">
        <v>2.68002293364483</v>
      </c>
      <c r="G14" s="3">
        <v>0.88801399999999997</v>
      </c>
      <c r="H14" s="3">
        <v>272.96300000000002</v>
      </c>
      <c r="I14" s="3">
        <v>5</v>
      </c>
      <c r="J14" s="3">
        <v>6</v>
      </c>
      <c r="K14" s="3">
        <v>3.2532394500353501</v>
      </c>
    </row>
    <row r="15" spans="1:11" x14ac:dyDescent="0.35">
      <c r="A15" s="3" t="s">
        <v>69</v>
      </c>
      <c r="B15" s="3">
        <v>0.44514954545454599</v>
      </c>
      <c r="C15" s="3">
        <v>157.26609090909099</v>
      </c>
      <c r="D15" s="3">
        <v>7</v>
      </c>
      <c r="E15" s="3">
        <v>8</v>
      </c>
      <c r="F15" s="3">
        <v>2.83055007523439</v>
      </c>
      <c r="G15" s="3">
        <v>1.4525E-2</v>
      </c>
      <c r="H15" s="3">
        <v>5.33</v>
      </c>
      <c r="I15" s="3">
        <v>25</v>
      </c>
      <c r="J15" s="3">
        <v>18</v>
      </c>
      <c r="K15" s="3">
        <v>2.7251407129455898</v>
      </c>
    </row>
    <row r="16" spans="1:11" x14ac:dyDescent="0.35">
      <c r="A16" s="3" t="s">
        <v>70</v>
      </c>
      <c r="B16" s="3">
        <v>0.419205181818182</v>
      </c>
      <c r="C16" s="3">
        <v>65.153181818181807</v>
      </c>
      <c r="D16" s="3">
        <v>8</v>
      </c>
      <c r="E16" s="3">
        <v>10</v>
      </c>
      <c r="F16" s="3">
        <v>6.4341474985523597</v>
      </c>
      <c r="G16" s="3">
        <v>0.15515100000000001</v>
      </c>
      <c r="H16" s="3">
        <v>12.477</v>
      </c>
      <c r="I16" s="3">
        <v>10</v>
      </c>
      <c r="J16" s="3">
        <v>13</v>
      </c>
      <c r="K16" s="3">
        <v>12.434960327001701</v>
      </c>
    </row>
    <row r="17" spans="1:11" x14ac:dyDescent="0.35">
      <c r="A17" s="3" t="s">
        <v>71</v>
      </c>
      <c r="B17" s="3">
        <v>0.30266554545454499</v>
      </c>
      <c r="C17" s="3">
        <v>64.761272727272697</v>
      </c>
      <c r="D17" s="3">
        <v>9</v>
      </c>
      <c r="E17" s="3">
        <v>12</v>
      </c>
      <c r="F17" s="3">
        <v>4.6735577098546601</v>
      </c>
      <c r="G17" s="3">
        <v>0.13159199999999999</v>
      </c>
      <c r="H17" s="3">
        <v>62.966999999999999</v>
      </c>
      <c r="I17" s="3">
        <v>13</v>
      </c>
      <c r="J17" s="3">
        <v>9</v>
      </c>
      <c r="K17" s="3">
        <v>2.0898565915479499</v>
      </c>
    </row>
    <row r="18" spans="1:11" x14ac:dyDescent="0.35">
      <c r="A18" s="3" t="s">
        <v>72</v>
      </c>
      <c r="B18" s="3">
        <v>0.179923</v>
      </c>
      <c r="C18" s="3">
        <v>9.9704545454545492</v>
      </c>
      <c r="D18" s="3">
        <v>10</v>
      </c>
      <c r="E18" s="3">
        <v>23</v>
      </c>
      <c r="F18" s="3">
        <v>18.0456165944837</v>
      </c>
      <c r="G18" s="3">
        <v>0.14024300000000001</v>
      </c>
      <c r="H18" s="3">
        <v>6.7279999999999998</v>
      </c>
      <c r="I18" s="3">
        <v>12</v>
      </c>
      <c r="J18" s="3">
        <v>15</v>
      </c>
      <c r="K18" s="3">
        <v>20.844678953626602</v>
      </c>
    </row>
    <row r="19" spans="1:11" x14ac:dyDescent="0.35">
      <c r="A19" s="3" t="s">
        <v>73</v>
      </c>
      <c r="B19" s="3">
        <v>0.1535455</v>
      </c>
      <c r="C19" s="3">
        <v>237.8475</v>
      </c>
      <c r="D19" s="3">
        <v>11</v>
      </c>
      <c r="E19" s="3">
        <v>5</v>
      </c>
      <c r="F19" s="3">
        <v>0.64556280810182998</v>
      </c>
      <c r="G19" s="3">
        <v>0.256745</v>
      </c>
      <c r="H19" s="3">
        <v>396.65899999999999</v>
      </c>
      <c r="I19" s="3">
        <v>7</v>
      </c>
      <c r="J19" s="3">
        <v>5</v>
      </c>
      <c r="K19" s="3">
        <v>0.64726881275856596</v>
      </c>
    </row>
    <row r="20" spans="1:11" x14ac:dyDescent="0.35">
      <c r="A20" s="3" t="s">
        <v>74</v>
      </c>
      <c r="B20" s="3">
        <v>1.6512273316378101</v>
      </c>
      <c r="C20" s="3">
        <v>474.75368437950902</v>
      </c>
      <c r="D20" s="3"/>
      <c r="E20" s="3"/>
      <c r="F20" s="3">
        <v>3.47807165266325</v>
      </c>
      <c r="G20" s="3">
        <v>1.1811700000000001</v>
      </c>
      <c r="H20" s="3">
        <v>329.81799999999998</v>
      </c>
      <c r="I20" s="3"/>
      <c r="J20" s="3"/>
      <c r="K20" s="3">
        <v>3.58127815946977</v>
      </c>
    </row>
    <row r="21" spans="1:11" x14ac:dyDescent="0.35">
      <c r="A21" s="3" t="s">
        <v>52</v>
      </c>
      <c r="B21" s="3">
        <v>28.345009013456</v>
      </c>
      <c r="C21" s="3">
        <v>6571.8495480158699</v>
      </c>
      <c r="D21" s="3"/>
      <c r="E21" s="3"/>
      <c r="F21" s="3">
        <v>4.4780716526632496</v>
      </c>
      <c r="G21" s="3">
        <v>35.869998000000002</v>
      </c>
      <c r="H21" s="3">
        <v>8363.6110000000008</v>
      </c>
      <c r="I21" s="3"/>
      <c r="J21" s="3"/>
      <c r="K21" s="3">
        <v>4.2888171149997296</v>
      </c>
    </row>
    <row r="25" spans="1:11" s="7" customFormat="1" ht="30.75" x14ac:dyDescent="0.55000000000000004">
      <c r="A25" s="7" t="s">
        <v>75</v>
      </c>
    </row>
    <row r="27" spans="1:11" s="1" customFormat="1" x14ac:dyDescent="0.35">
      <c r="A27" s="5"/>
      <c r="B27" s="5" t="s">
        <v>56</v>
      </c>
      <c r="C27" s="5" t="s">
        <v>57</v>
      </c>
      <c r="D27" s="5" t="s">
        <v>58</v>
      </c>
      <c r="E27" s="5" t="s">
        <v>59</v>
      </c>
      <c r="F27" s="5" t="s">
        <v>60</v>
      </c>
      <c r="G27" s="5" t="s">
        <v>56</v>
      </c>
      <c r="H27" s="5" t="s">
        <v>57</v>
      </c>
      <c r="I27" s="5" t="s">
        <v>58</v>
      </c>
      <c r="J27" s="5" t="s">
        <v>59</v>
      </c>
      <c r="K27" s="5" t="s">
        <v>60</v>
      </c>
    </row>
    <row r="28" spans="1:11" s="1" customFormat="1" x14ac:dyDescent="0.35">
      <c r="A28" s="5" t="s">
        <v>76</v>
      </c>
      <c r="B28" s="5" t="s">
        <v>62</v>
      </c>
      <c r="C28" s="5" t="s">
        <v>62</v>
      </c>
      <c r="D28" s="5" t="s">
        <v>62</v>
      </c>
      <c r="E28" s="5" t="s">
        <v>62</v>
      </c>
      <c r="F28" s="5" t="s">
        <v>62</v>
      </c>
      <c r="G28" s="5">
        <v>2025</v>
      </c>
      <c r="H28" s="5">
        <v>2025</v>
      </c>
      <c r="I28" s="5">
        <v>2025</v>
      </c>
      <c r="J28" s="5">
        <v>2025</v>
      </c>
      <c r="K28" s="5">
        <v>2025</v>
      </c>
    </row>
    <row r="29" spans="1:11" x14ac:dyDescent="0.35">
      <c r="A29" s="3" t="s">
        <v>63</v>
      </c>
      <c r="B29" s="3">
        <v>26.537673727272701</v>
      </c>
      <c r="C29" s="3">
        <v>6541.5280000000002</v>
      </c>
      <c r="D29" s="3">
        <v>1</v>
      </c>
      <c r="E29" s="3">
        <v>2</v>
      </c>
      <c r="F29" s="3">
        <v>4.0568004489582101</v>
      </c>
      <c r="G29" s="3">
        <v>30.241342</v>
      </c>
      <c r="H29" s="3">
        <v>6045.683</v>
      </c>
      <c r="I29" s="3">
        <v>2</v>
      </c>
      <c r="J29" s="3">
        <v>2</v>
      </c>
      <c r="K29" s="3">
        <v>5.0021382199496696</v>
      </c>
    </row>
    <row r="30" spans="1:11" x14ac:dyDescent="0.35">
      <c r="A30" s="3" t="s">
        <v>66</v>
      </c>
      <c r="B30" s="3">
        <v>26.4179057272727</v>
      </c>
      <c r="C30" s="3">
        <v>7827.3447272727299</v>
      </c>
      <c r="D30" s="3">
        <v>2</v>
      </c>
      <c r="E30" s="3">
        <v>1</v>
      </c>
      <c r="F30" s="3">
        <v>3.3750788610632099</v>
      </c>
      <c r="G30" s="3">
        <v>40.936843000000003</v>
      </c>
      <c r="H30" s="3">
        <v>9835.4259999999995</v>
      </c>
      <c r="I30" s="3">
        <v>1</v>
      </c>
      <c r="J30" s="3">
        <v>1</v>
      </c>
      <c r="K30" s="3">
        <v>4.1621830106799598</v>
      </c>
    </row>
    <row r="31" spans="1:11" x14ac:dyDescent="0.35">
      <c r="A31" s="3" t="s">
        <v>69</v>
      </c>
      <c r="B31" s="3">
        <v>10.6055304545455</v>
      </c>
      <c r="C31" s="3">
        <v>4040.7107272727299</v>
      </c>
      <c r="D31" s="3">
        <v>3</v>
      </c>
      <c r="E31" s="3">
        <v>3</v>
      </c>
      <c r="F31" s="3">
        <v>2.6246695619569</v>
      </c>
      <c r="G31" s="3">
        <v>17.719819000000001</v>
      </c>
      <c r="H31" s="3">
        <v>3741.8420000000001</v>
      </c>
      <c r="I31" s="3">
        <v>3</v>
      </c>
      <c r="J31" s="3">
        <v>3</v>
      </c>
      <c r="K31" s="3">
        <v>4.7355871787210697</v>
      </c>
    </row>
    <row r="32" spans="1:11" x14ac:dyDescent="0.35">
      <c r="A32" s="3" t="s">
        <v>72</v>
      </c>
      <c r="B32" s="3">
        <v>6.9486861818181804</v>
      </c>
      <c r="C32" s="3">
        <v>1826.663</v>
      </c>
      <c r="D32" s="3">
        <v>4</v>
      </c>
      <c r="E32" s="3">
        <v>5</v>
      </c>
      <c r="F32" s="3">
        <v>3.8040329178497498</v>
      </c>
      <c r="G32" s="3">
        <v>2.4827840000000001</v>
      </c>
      <c r="H32" s="3">
        <v>410.74900000000002</v>
      </c>
      <c r="I32" s="3">
        <v>6</v>
      </c>
      <c r="J32" s="3">
        <v>6</v>
      </c>
      <c r="K32" s="3">
        <v>6.0445284102943599</v>
      </c>
    </row>
    <row r="33" spans="1:11" x14ac:dyDescent="0.35">
      <c r="A33" s="3" t="s">
        <v>77</v>
      </c>
      <c r="B33" s="3">
        <v>6.3487180909090899</v>
      </c>
      <c r="C33" s="3">
        <v>2010.067</v>
      </c>
      <c r="D33" s="3">
        <v>5</v>
      </c>
      <c r="E33" s="3">
        <v>4</v>
      </c>
      <c r="F33" s="3">
        <v>3.15846093235155</v>
      </c>
      <c r="G33" s="3">
        <v>12.777003000000001</v>
      </c>
      <c r="H33" s="3">
        <v>3238.2710000000002</v>
      </c>
      <c r="I33" s="3">
        <v>4</v>
      </c>
      <c r="J33" s="3">
        <v>4</v>
      </c>
      <c r="K33" s="3">
        <v>3.9456249955609</v>
      </c>
    </row>
    <row r="34" spans="1:11" x14ac:dyDescent="0.35">
      <c r="A34" s="3" t="s">
        <v>68</v>
      </c>
      <c r="B34" s="3">
        <v>5.0256127272727298</v>
      </c>
      <c r="C34" s="3">
        <v>375.10599999999999</v>
      </c>
      <c r="D34" s="3">
        <v>6</v>
      </c>
      <c r="E34" s="3">
        <v>7</v>
      </c>
      <c r="F34" s="3">
        <v>13.397846814694301</v>
      </c>
      <c r="G34" s="3">
        <v>3.5425049999999998</v>
      </c>
      <c r="H34" s="3">
        <v>177.82400000000001</v>
      </c>
      <c r="I34" s="3">
        <v>5</v>
      </c>
      <c r="J34" s="3">
        <v>8</v>
      </c>
      <c r="K34" s="3">
        <v>19.9214110581249</v>
      </c>
    </row>
    <row r="35" spans="1:11" x14ac:dyDescent="0.35">
      <c r="A35" s="3" t="s">
        <v>78</v>
      </c>
      <c r="B35" s="3">
        <v>1.86378009090909</v>
      </c>
      <c r="C35" s="3">
        <v>147.04981818181801</v>
      </c>
      <c r="D35" s="3">
        <v>7</v>
      </c>
      <c r="E35" s="3">
        <v>12</v>
      </c>
      <c r="F35" s="3">
        <v>12.6744807572944</v>
      </c>
      <c r="G35" s="3">
        <v>1.5216369999999999</v>
      </c>
      <c r="H35" s="3">
        <v>93.35</v>
      </c>
      <c r="I35" s="3">
        <v>8</v>
      </c>
      <c r="J35" s="3">
        <v>11</v>
      </c>
      <c r="K35" s="3">
        <v>16.3003427959293</v>
      </c>
    </row>
    <row r="36" spans="1:11" x14ac:dyDescent="0.35">
      <c r="A36" s="3" t="s">
        <v>79</v>
      </c>
      <c r="B36" s="3">
        <v>1.6516846363636399</v>
      </c>
      <c r="C36" s="3">
        <v>395.665727272727</v>
      </c>
      <c r="D36" s="3">
        <v>8</v>
      </c>
      <c r="E36" s="3">
        <v>6</v>
      </c>
      <c r="F36" s="3">
        <v>4.1744445437528404</v>
      </c>
      <c r="G36" s="3">
        <v>5.9086E-2</v>
      </c>
      <c r="H36" s="3">
        <v>3.508</v>
      </c>
      <c r="I36" s="3">
        <v>16</v>
      </c>
      <c r="J36" s="3">
        <v>17</v>
      </c>
      <c r="K36" s="3">
        <v>16.8432155074116</v>
      </c>
    </row>
    <row r="37" spans="1:11" x14ac:dyDescent="0.35">
      <c r="A37" s="3" t="s">
        <v>80</v>
      </c>
      <c r="B37" s="3">
        <v>1.0713428</v>
      </c>
      <c r="C37" s="3">
        <v>288.61219999999997</v>
      </c>
      <c r="D37" s="3">
        <v>9</v>
      </c>
      <c r="E37" s="3">
        <v>9</v>
      </c>
      <c r="F37" s="3">
        <v>3.7120495945770799</v>
      </c>
      <c r="G37" s="3">
        <v>1.3290109999999999</v>
      </c>
      <c r="H37" s="3">
        <v>320.64999999999998</v>
      </c>
      <c r="I37" s="3">
        <v>9</v>
      </c>
      <c r="J37" s="3">
        <v>7</v>
      </c>
      <c r="K37" s="3">
        <v>4.1447403711211601</v>
      </c>
    </row>
    <row r="38" spans="1:11" x14ac:dyDescent="0.35">
      <c r="A38" s="3" t="s">
        <v>71</v>
      </c>
      <c r="B38" s="3">
        <v>1.02886281818182</v>
      </c>
      <c r="C38" s="3">
        <v>239.64563636363599</v>
      </c>
      <c r="D38" s="3">
        <v>10</v>
      </c>
      <c r="E38" s="3">
        <v>10</v>
      </c>
      <c r="F38" s="3">
        <v>4.2932674835799203</v>
      </c>
      <c r="G38" s="3">
        <v>0.65132400000000001</v>
      </c>
      <c r="H38" s="3">
        <v>119.77200000000001</v>
      </c>
      <c r="I38" s="3">
        <v>10</v>
      </c>
      <c r="J38" s="3">
        <v>10</v>
      </c>
      <c r="K38" s="3">
        <v>5.4380322612964598</v>
      </c>
    </row>
    <row r="39" spans="1:11" x14ac:dyDescent="0.35">
      <c r="A39" s="3" t="s">
        <v>64</v>
      </c>
      <c r="B39" s="3">
        <v>0.57217709090909097</v>
      </c>
      <c r="C39" s="3">
        <v>152.304090909091</v>
      </c>
      <c r="D39" s="3">
        <v>11</v>
      </c>
      <c r="E39" s="3">
        <v>11</v>
      </c>
      <c r="F39" s="3">
        <v>3.7568071054021699</v>
      </c>
      <c r="G39" s="3">
        <v>1.69191</v>
      </c>
      <c r="H39" s="3">
        <v>410.98700000000002</v>
      </c>
      <c r="I39" s="3">
        <v>7</v>
      </c>
      <c r="J39" s="3">
        <v>5</v>
      </c>
      <c r="K39" s="3">
        <v>4.1166995549737599</v>
      </c>
    </row>
    <row r="40" spans="1:11" x14ac:dyDescent="0.35">
      <c r="A40" s="3" t="s">
        <v>81</v>
      </c>
      <c r="B40" s="3">
        <v>0.33595287499999998</v>
      </c>
      <c r="C40" s="3">
        <v>86.188500000000005</v>
      </c>
      <c r="D40" s="3">
        <v>12</v>
      </c>
      <c r="E40" s="3">
        <v>13</v>
      </c>
      <c r="F40" s="3">
        <v>3.89788515869287</v>
      </c>
      <c r="G40" s="3">
        <v>0.64480899999999997</v>
      </c>
      <c r="H40" s="3">
        <v>123.369</v>
      </c>
      <c r="I40" s="3">
        <v>11</v>
      </c>
      <c r="J40" s="3">
        <v>9</v>
      </c>
      <c r="K40" s="3">
        <v>5.2266695847417104</v>
      </c>
    </row>
    <row r="41" spans="1:11" x14ac:dyDescent="0.35">
      <c r="A41" s="3" t="s">
        <v>82</v>
      </c>
      <c r="B41" s="3">
        <v>0.81242530494228005</v>
      </c>
      <c r="C41" s="3">
        <v>480.63151139971097</v>
      </c>
      <c r="D41" s="3"/>
      <c r="E41" s="3"/>
      <c r="F41" s="3">
        <v>1.69032883960585</v>
      </c>
      <c r="G41" s="3">
        <v>0.48960900000000002</v>
      </c>
      <c r="H41" s="3">
        <v>101.44199999999999</v>
      </c>
      <c r="I41" s="3"/>
      <c r="J41" s="3"/>
      <c r="K41" s="3">
        <v>4.8264919855681097</v>
      </c>
    </row>
    <row r="42" spans="1:11" x14ac:dyDescent="0.35">
      <c r="A42" s="3" t="s">
        <v>52</v>
      </c>
      <c r="B42" s="3">
        <v>89.220352525396805</v>
      </c>
      <c r="C42" s="3">
        <v>24411.516938672401</v>
      </c>
      <c r="D42" s="3"/>
      <c r="E42" s="3"/>
      <c r="F42" s="3">
        <v>3.6548467163896299</v>
      </c>
      <c r="G42" s="3">
        <v>114.087682</v>
      </c>
      <c r="H42" s="3">
        <v>24622.873</v>
      </c>
      <c r="I42" s="3"/>
      <c r="J42" s="3"/>
      <c r="K42" s="3">
        <v>4.6334025278041304</v>
      </c>
    </row>
  </sheetData>
  <hyperlinks>
    <hyperlink ref="A3" r:id="rId1" xr:uid="{FC8B2C7D-5C56-4536-931C-9ECC256CBA12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871B2-5BB2-4E81-A6AA-468FC8935BFD}">
  <dimension ref="A2:XFD84"/>
  <sheetViews>
    <sheetView tabSelected="1" zoomScaleNormal="100" workbookViewId="0">
      <selection activeCell="S16" sqref="S15:S16"/>
    </sheetView>
  </sheetViews>
  <sheetFormatPr baseColWidth="10" defaultColWidth="11.5703125" defaultRowHeight="15.75" x14ac:dyDescent="0.3"/>
  <cols>
    <col min="1" max="1" width="25.7109375" style="10" customWidth="1"/>
    <col min="2" max="10" width="8.5703125" style="10" customWidth="1"/>
    <col min="11" max="18" width="10.140625" style="10" customWidth="1"/>
    <col min="19" max="19" width="16.5703125" style="10" customWidth="1"/>
    <col min="20" max="25" width="8.5703125" style="10" customWidth="1"/>
    <col min="26" max="16384" width="11.5703125" style="10"/>
  </cols>
  <sheetData>
    <row r="2" spans="1:19 16381:16384" x14ac:dyDescent="0.3">
      <c r="A2" s="17" t="s">
        <v>28</v>
      </c>
    </row>
    <row r="3" spans="1:19 16381:16384" x14ac:dyDescent="0.3">
      <c r="A3" s="18" t="s">
        <v>27</v>
      </c>
    </row>
    <row r="6" spans="1:19 16381:16384" s="11" customFormat="1" ht="21.75" x14ac:dyDescent="0.4">
      <c r="A6" s="19" t="s">
        <v>34</v>
      </c>
      <c r="XFA6" s="10"/>
      <c r="XFB6" s="10"/>
      <c r="XFC6" s="10"/>
      <c r="XFD6" s="10"/>
    </row>
    <row r="7" spans="1:19 16381:16384" x14ac:dyDescent="0.3">
      <c r="A7" s="29" t="s">
        <v>10</v>
      </c>
      <c r="B7" s="29">
        <v>2008</v>
      </c>
      <c r="C7" s="29">
        <v>2009</v>
      </c>
      <c r="D7" s="29">
        <v>2010</v>
      </c>
      <c r="E7" s="29">
        <v>2011</v>
      </c>
      <c r="F7" s="29">
        <v>2012</v>
      </c>
      <c r="G7" s="29">
        <v>2013</v>
      </c>
      <c r="H7" s="29">
        <v>2014</v>
      </c>
      <c r="I7" s="29">
        <v>2015</v>
      </c>
      <c r="J7" s="29">
        <v>2016</v>
      </c>
      <c r="K7" s="29">
        <v>2017</v>
      </c>
      <c r="L7" s="29">
        <v>2018</v>
      </c>
      <c r="M7" s="29">
        <v>2019</v>
      </c>
      <c r="N7" s="29">
        <v>2020</v>
      </c>
      <c r="O7" s="29">
        <v>2021</v>
      </c>
      <c r="P7" s="29">
        <v>2022</v>
      </c>
      <c r="Q7" s="29">
        <v>2023</v>
      </c>
      <c r="R7" s="29">
        <v>2024</v>
      </c>
      <c r="S7" s="34" t="s">
        <v>83</v>
      </c>
    </row>
    <row r="8" spans="1:19 16381:16384" x14ac:dyDescent="0.3">
      <c r="A8" s="30" t="s">
        <v>0</v>
      </c>
      <c r="B8" s="29">
        <v>2</v>
      </c>
      <c r="C8" s="29">
        <v>1</v>
      </c>
      <c r="D8" s="29">
        <v>1</v>
      </c>
      <c r="E8" s="29">
        <v>2</v>
      </c>
      <c r="F8" s="29">
        <v>2</v>
      </c>
      <c r="G8" s="29">
        <v>2</v>
      </c>
      <c r="H8" s="29">
        <v>2</v>
      </c>
      <c r="I8" s="29">
        <v>2</v>
      </c>
      <c r="J8" s="29">
        <v>3</v>
      </c>
      <c r="K8" s="29">
        <v>2</v>
      </c>
      <c r="L8" s="29">
        <v>2</v>
      </c>
      <c r="M8" s="29">
        <v>1</v>
      </c>
      <c r="N8" s="29">
        <v>1</v>
      </c>
      <c r="O8" s="29">
        <v>1</v>
      </c>
      <c r="P8" s="29">
        <v>2</v>
      </c>
      <c r="Q8" s="29">
        <v>1</v>
      </c>
      <c r="R8" s="29">
        <v>1</v>
      </c>
      <c r="S8" s="35">
        <f>R8/$R$18</f>
        <v>2.0408163265306121E-2</v>
      </c>
    </row>
    <row r="9" spans="1:19 16381:16384" x14ac:dyDescent="0.3">
      <c r="A9" s="30" t="s">
        <v>1</v>
      </c>
      <c r="B9" s="29"/>
      <c r="C9" s="29"/>
      <c r="D9" s="29"/>
      <c r="E9" s="29"/>
      <c r="F9" s="29"/>
      <c r="G9" s="29">
        <v>1</v>
      </c>
      <c r="H9" s="29">
        <v>1</v>
      </c>
      <c r="I9" s="29">
        <v>1</v>
      </c>
      <c r="J9" s="29">
        <v>1</v>
      </c>
      <c r="K9" s="29">
        <v>2</v>
      </c>
      <c r="L9" s="29">
        <v>2</v>
      </c>
      <c r="M9" s="29">
        <v>2</v>
      </c>
      <c r="N9" s="29">
        <v>2</v>
      </c>
      <c r="O9" s="29">
        <v>3</v>
      </c>
      <c r="P9" s="29">
        <v>3</v>
      </c>
      <c r="Q9" s="29">
        <v>2</v>
      </c>
      <c r="R9" s="29">
        <v>2</v>
      </c>
      <c r="S9" s="35">
        <f t="shared" ref="S9:S17" si="0">R9/$R$18</f>
        <v>4.0816326530612242E-2</v>
      </c>
    </row>
    <row r="10" spans="1:19 16381:16384" x14ac:dyDescent="0.3">
      <c r="A10" s="30" t="s">
        <v>5</v>
      </c>
      <c r="B10" s="29"/>
      <c r="C10" s="29"/>
      <c r="D10" s="29"/>
      <c r="E10" s="29">
        <v>1</v>
      </c>
      <c r="F10" s="29">
        <v>1</v>
      </c>
      <c r="G10" s="29">
        <v>1</v>
      </c>
      <c r="H10" s="29">
        <v>1</v>
      </c>
      <c r="I10" s="29">
        <v>1</v>
      </c>
      <c r="J10" s="29">
        <v>1</v>
      </c>
      <c r="K10" s="29">
        <v>1</v>
      </c>
      <c r="L10" s="29">
        <v>2</v>
      </c>
      <c r="M10" s="29">
        <v>4</v>
      </c>
      <c r="N10" s="29">
        <v>5</v>
      </c>
      <c r="O10" s="29">
        <v>4</v>
      </c>
      <c r="P10" s="29">
        <v>2</v>
      </c>
      <c r="Q10" s="29">
        <v>1</v>
      </c>
      <c r="R10" s="29">
        <v>1</v>
      </c>
      <c r="S10" s="35">
        <f t="shared" si="0"/>
        <v>2.0408163265306121E-2</v>
      </c>
    </row>
    <row r="11" spans="1:19 16381:16384" x14ac:dyDescent="0.3">
      <c r="A11" s="3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>
        <v>1</v>
      </c>
      <c r="Q11" s="29">
        <v>1</v>
      </c>
      <c r="R11" s="29">
        <v>1</v>
      </c>
      <c r="S11" s="35">
        <f t="shared" si="0"/>
        <v>2.0408163265306121E-2</v>
      </c>
    </row>
    <row r="12" spans="1:19 16381:16384" x14ac:dyDescent="0.3">
      <c r="A12" s="30" t="s">
        <v>6</v>
      </c>
      <c r="B12" s="29"/>
      <c r="C12" s="29">
        <v>3</v>
      </c>
      <c r="D12" s="29">
        <v>3</v>
      </c>
      <c r="E12" s="29">
        <v>2</v>
      </c>
      <c r="F12" s="29">
        <v>2</v>
      </c>
      <c r="G12" s="29">
        <v>3</v>
      </c>
      <c r="H12" s="29">
        <v>7</v>
      </c>
      <c r="I12" s="29">
        <v>5</v>
      </c>
      <c r="J12" s="29">
        <v>6</v>
      </c>
      <c r="K12" s="29">
        <v>7</v>
      </c>
      <c r="L12" s="29">
        <v>6</v>
      </c>
      <c r="M12" s="29">
        <v>7</v>
      </c>
      <c r="N12" s="29">
        <v>7</v>
      </c>
      <c r="O12" s="29">
        <v>7</v>
      </c>
      <c r="P12" s="29">
        <v>11</v>
      </c>
      <c r="Q12" s="29">
        <v>12</v>
      </c>
      <c r="R12" s="29">
        <v>10</v>
      </c>
      <c r="S12" s="35">
        <f t="shared" si="0"/>
        <v>0.20408163265306123</v>
      </c>
    </row>
    <row r="13" spans="1:19 16381:16384" x14ac:dyDescent="0.3">
      <c r="A13" s="30" t="s">
        <v>7</v>
      </c>
      <c r="B13" s="29">
        <v>1</v>
      </c>
      <c r="C13" s="29">
        <v>1</v>
      </c>
      <c r="D13" s="29">
        <v>1</v>
      </c>
      <c r="E13" s="29">
        <v>1</v>
      </c>
      <c r="F13" s="29">
        <v>2</v>
      </c>
      <c r="G13" s="29">
        <v>3</v>
      </c>
      <c r="H13" s="29">
        <v>3</v>
      </c>
      <c r="I13" s="29">
        <v>2</v>
      </c>
      <c r="J13" s="29">
        <v>1</v>
      </c>
      <c r="K13" s="29">
        <v>2</v>
      </c>
      <c r="L13" s="29">
        <v>1</v>
      </c>
      <c r="M13" s="29">
        <v>1</v>
      </c>
      <c r="N13" s="29">
        <v>1</v>
      </c>
      <c r="O13" s="29">
        <v>1</v>
      </c>
      <c r="P13" s="29">
        <v>2</v>
      </c>
      <c r="Q13" s="29">
        <v>3</v>
      </c>
      <c r="R13" s="29">
        <v>3</v>
      </c>
      <c r="S13" s="35">
        <f t="shared" si="0"/>
        <v>6.1224489795918366E-2</v>
      </c>
    </row>
    <row r="14" spans="1:19 16381:16384" x14ac:dyDescent="0.3">
      <c r="A14" s="30" t="s">
        <v>8</v>
      </c>
      <c r="B14" s="29"/>
      <c r="C14" s="29"/>
      <c r="D14" s="29">
        <v>1</v>
      </c>
      <c r="E14" s="29">
        <v>2</v>
      </c>
      <c r="F14" s="29">
        <v>2</v>
      </c>
      <c r="G14" s="29">
        <v>3</v>
      </c>
      <c r="H14" s="29">
        <v>3</v>
      </c>
      <c r="I14" s="29">
        <v>3</v>
      </c>
      <c r="J14" s="29">
        <v>5</v>
      </c>
      <c r="K14" s="29">
        <v>4</v>
      </c>
      <c r="L14" s="29">
        <v>5</v>
      </c>
      <c r="M14" s="29">
        <v>5</v>
      </c>
      <c r="N14" s="29">
        <v>4</v>
      </c>
      <c r="O14" s="29">
        <v>5</v>
      </c>
      <c r="P14" s="29">
        <v>6</v>
      </c>
      <c r="Q14" s="29">
        <v>7</v>
      </c>
      <c r="R14" s="29">
        <v>7</v>
      </c>
      <c r="S14" s="35">
        <f t="shared" si="0"/>
        <v>0.14285714285714285</v>
      </c>
    </row>
    <row r="15" spans="1:19 16381:16384" x14ac:dyDescent="0.3">
      <c r="A15" s="30" t="s">
        <v>2</v>
      </c>
      <c r="B15" s="29"/>
      <c r="C15" s="29">
        <v>2</v>
      </c>
      <c r="D15" s="29">
        <v>3</v>
      </c>
      <c r="E15" s="29">
        <v>5</v>
      </c>
      <c r="F15" s="29">
        <v>5</v>
      </c>
      <c r="G15" s="29">
        <v>8</v>
      </c>
      <c r="H15" s="29">
        <v>9</v>
      </c>
      <c r="I15" s="29">
        <v>10</v>
      </c>
      <c r="J15" s="29">
        <v>9</v>
      </c>
      <c r="K15" s="29">
        <v>11</v>
      </c>
      <c r="L15" s="29">
        <v>12</v>
      </c>
      <c r="M15" s="29">
        <v>14</v>
      </c>
      <c r="N15" s="29">
        <v>14</v>
      </c>
      <c r="O15" s="29">
        <v>14</v>
      </c>
      <c r="P15" s="29">
        <v>18</v>
      </c>
      <c r="Q15" s="29">
        <v>16</v>
      </c>
      <c r="R15" s="29">
        <v>16</v>
      </c>
      <c r="S15" s="35">
        <f t="shared" si="0"/>
        <v>0.32653061224489793</v>
      </c>
    </row>
    <row r="16" spans="1:19 16381:16384" x14ac:dyDescent="0.3">
      <c r="A16" s="30" t="s">
        <v>4</v>
      </c>
      <c r="B16" s="29"/>
      <c r="C16" s="29"/>
      <c r="D16" s="29"/>
      <c r="E16" s="29">
        <v>2</v>
      </c>
      <c r="F16" s="29">
        <v>4</v>
      </c>
      <c r="G16" s="29">
        <v>4</v>
      </c>
      <c r="H16" s="29">
        <v>5</v>
      </c>
      <c r="I16" s="29">
        <v>5</v>
      </c>
      <c r="J16" s="29">
        <v>4</v>
      </c>
      <c r="K16" s="29">
        <v>6</v>
      </c>
      <c r="L16" s="29">
        <v>7</v>
      </c>
      <c r="M16" s="29">
        <v>7</v>
      </c>
      <c r="N16" s="29">
        <v>6</v>
      </c>
      <c r="O16" s="29">
        <v>5</v>
      </c>
      <c r="P16" s="29">
        <v>5</v>
      </c>
      <c r="Q16" s="29">
        <v>5</v>
      </c>
      <c r="R16" s="29">
        <v>5</v>
      </c>
      <c r="S16" s="35">
        <f t="shared" si="0"/>
        <v>0.10204081632653061</v>
      </c>
    </row>
    <row r="17" spans="1:19 16380:16384" x14ac:dyDescent="0.3">
      <c r="A17" s="30" t="s">
        <v>9</v>
      </c>
      <c r="B17" s="29"/>
      <c r="C17" s="29">
        <v>1</v>
      </c>
      <c r="D17" s="29">
        <v>1</v>
      </c>
      <c r="E17" s="29"/>
      <c r="F17" s="29">
        <v>1</v>
      </c>
      <c r="G17" s="29">
        <v>1</v>
      </c>
      <c r="H17" s="29">
        <v>2</v>
      </c>
      <c r="I17" s="29">
        <v>3</v>
      </c>
      <c r="J17" s="29">
        <v>4</v>
      </c>
      <c r="K17" s="29">
        <v>4</v>
      </c>
      <c r="L17" s="29">
        <v>3</v>
      </c>
      <c r="M17" s="29">
        <v>3</v>
      </c>
      <c r="N17" s="29">
        <v>4</v>
      </c>
      <c r="O17" s="29">
        <v>4</v>
      </c>
      <c r="P17" s="29">
        <v>5</v>
      </c>
      <c r="Q17" s="29">
        <v>6</v>
      </c>
      <c r="R17" s="29">
        <v>3</v>
      </c>
      <c r="S17" s="35">
        <f t="shared" si="0"/>
        <v>6.1224489795918366E-2</v>
      </c>
    </row>
    <row r="18" spans="1:19 16380:16384" s="12" customFormat="1" x14ac:dyDescent="0.3">
      <c r="A18" s="31" t="s">
        <v>12</v>
      </c>
      <c r="B18" s="31">
        <v>3</v>
      </c>
      <c r="C18" s="31">
        <v>8</v>
      </c>
      <c r="D18" s="31">
        <v>10</v>
      </c>
      <c r="E18" s="31">
        <v>15</v>
      </c>
      <c r="F18" s="31">
        <v>19</v>
      </c>
      <c r="G18" s="31">
        <v>26</v>
      </c>
      <c r="H18" s="31">
        <v>33</v>
      </c>
      <c r="I18" s="31">
        <v>32</v>
      </c>
      <c r="J18" s="31">
        <v>34</v>
      </c>
      <c r="K18" s="31">
        <v>39</v>
      </c>
      <c r="L18" s="31">
        <v>40</v>
      </c>
      <c r="M18" s="31">
        <v>44</v>
      </c>
      <c r="N18" s="31">
        <v>44</v>
      </c>
      <c r="O18" s="31">
        <v>44</v>
      </c>
      <c r="P18" s="31">
        <v>55</v>
      </c>
      <c r="Q18" s="31">
        <v>54</v>
      </c>
      <c r="R18" s="31">
        <v>49</v>
      </c>
      <c r="S18" s="35"/>
      <c r="XEZ18" s="10"/>
      <c r="XFA18" s="10"/>
      <c r="XFB18" s="10"/>
      <c r="XFC18" s="10"/>
      <c r="XFD18" s="10"/>
    </row>
    <row r="19" spans="1:19 16380:16384" s="12" customFormat="1" x14ac:dyDescent="0.3">
      <c r="A19" s="31" t="s">
        <v>26</v>
      </c>
      <c r="B19" s="31">
        <v>417</v>
      </c>
      <c r="C19" s="31">
        <v>502</v>
      </c>
      <c r="D19" s="31">
        <v>578</v>
      </c>
      <c r="E19" s="31">
        <v>606</v>
      </c>
      <c r="F19" s="31">
        <v>652</v>
      </c>
      <c r="G19" s="31">
        <v>669</v>
      </c>
      <c r="H19" s="31">
        <v>723</v>
      </c>
      <c r="I19" s="31">
        <v>734</v>
      </c>
      <c r="J19" s="31">
        <v>782</v>
      </c>
      <c r="K19" s="31">
        <v>864</v>
      </c>
      <c r="L19" s="31">
        <v>941</v>
      </c>
      <c r="M19" s="31">
        <v>1026</v>
      </c>
      <c r="N19" s="31">
        <v>1020</v>
      </c>
      <c r="O19" s="31">
        <v>1023</v>
      </c>
      <c r="P19" s="31">
        <v>1036</v>
      </c>
      <c r="Q19" s="31">
        <v>951</v>
      </c>
      <c r="R19" s="31">
        <v>907</v>
      </c>
      <c r="XFB19" s="10"/>
      <c r="XFC19" s="10"/>
      <c r="XFD19" s="10"/>
    </row>
    <row r="20" spans="1:19 16380:16384" s="13" customFormat="1" x14ac:dyDescent="0.3">
      <c r="A20" s="13" t="s">
        <v>25</v>
      </c>
      <c r="B20" s="14">
        <f t="shared" ref="B20:R20" si="1">B18/B19</f>
        <v>7.1942446043165471E-3</v>
      </c>
      <c r="C20" s="14">
        <f t="shared" si="1"/>
        <v>1.5936254980079681E-2</v>
      </c>
      <c r="D20" s="14">
        <f t="shared" si="1"/>
        <v>1.7301038062283738E-2</v>
      </c>
      <c r="E20" s="14">
        <f t="shared" si="1"/>
        <v>2.4752475247524754E-2</v>
      </c>
      <c r="F20" s="14">
        <f t="shared" si="1"/>
        <v>2.9141104294478526E-2</v>
      </c>
      <c r="G20" s="14">
        <f t="shared" si="1"/>
        <v>3.8863976083707022E-2</v>
      </c>
      <c r="H20" s="14">
        <f t="shared" si="1"/>
        <v>4.5643153526970952E-2</v>
      </c>
      <c r="I20" s="14">
        <f t="shared" si="1"/>
        <v>4.3596730245231606E-2</v>
      </c>
      <c r="J20" s="14">
        <f t="shared" si="1"/>
        <v>4.3478260869565216E-2</v>
      </c>
      <c r="K20" s="14">
        <f t="shared" si="1"/>
        <v>4.5138888888888888E-2</v>
      </c>
      <c r="L20" s="14">
        <f t="shared" si="1"/>
        <v>4.250797024442083E-2</v>
      </c>
      <c r="M20" s="14">
        <f t="shared" si="1"/>
        <v>4.2884990253411304E-2</v>
      </c>
      <c r="N20" s="14">
        <f t="shared" si="1"/>
        <v>4.3137254901960784E-2</v>
      </c>
      <c r="O20" s="14">
        <f t="shared" si="1"/>
        <v>4.3010752688172046E-2</v>
      </c>
      <c r="P20" s="14">
        <f t="shared" si="1"/>
        <v>5.3088803088803087E-2</v>
      </c>
      <c r="Q20" s="14">
        <f t="shared" si="1"/>
        <v>5.6782334384858045E-2</v>
      </c>
      <c r="R20" s="14">
        <f t="shared" si="1"/>
        <v>5.4024255788313123E-2</v>
      </c>
      <c r="XFB20" s="10"/>
      <c r="XFC20" s="10"/>
      <c r="XFD20" s="10"/>
    </row>
    <row r="23" spans="1:19 16380:16384" s="11" customFormat="1" ht="21.75" x14ac:dyDescent="0.4">
      <c r="A23" s="19" t="s">
        <v>33</v>
      </c>
      <c r="XFA23" s="10"/>
      <c r="XFB23" s="10"/>
      <c r="XFC23" s="10"/>
      <c r="XFD23" s="10"/>
    </row>
    <row r="24" spans="1:19 16380:16384" x14ac:dyDescent="0.3">
      <c r="A24" s="29" t="s">
        <v>10</v>
      </c>
      <c r="B24" s="29">
        <v>2008</v>
      </c>
      <c r="C24" s="29">
        <v>2009</v>
      </c>
      <c r="D24" s="29">
        <v>2010</v>
      </c>
      <c r="E24" s="29">
        <v>2011</v>
      </c>
      <c r="F24" s="29">
        <v>2012</v>
      </c>
      <c r="G24" s="29">
        <v>2013</v>
      </c>
      <c r="H24" s="29">
        <v>2014</v>
      </c>
      <c r="I24" s="29">
        <v>2015</v>
      </c>
      <c r="J24" s="29">
        <v>2016</v>
      </c>
      <c r="K24" s="29">
        <v>2017</v>
      </c>
      <c r="L24" s="29">
        <v>2018</v>
      </c>
      <c r="M24" s="29">
        <v>2019</v>
      </c>
      <c r="N24" s="29">
        <v>2020</v>
      </c>
      <c r="O24" s="29">
        <v>2021</v>
      </c>
      <c r="P24" s="29">
        <v>2022</v>
      </c>
      <c r="Q24" s="29">
        <v>2023</v>
      </c>
      <c r="R24" s="29">
        <v>2024</v>
      </c>
      <c r="S24" s="34" t="s">
        <v>83</v>
      </c>
    </row>
    <row r="25" spans="1:19 16380:16384" x14ac:dyDescent="0.3">
      <c r="A25" s="30" t="s">
        <v>0</v>
      </c>
      <c r="B25" s="32">
        <v>5050</v>
      </c>
      <c r="C25" s="32">
        <v>3000</v>
      </c>
      <c r="D25" s="32">
        <v>3000</v>
      </c>
      <c r="E25" s="32">
        <v>4020</v>
      </c>
      <c r="F25" s="32">
        <v>2390</v>
      </c>
      <c r="G25" s="32">
        <v>1860</v>
      </c>
      <c r="H25" s="32">
        <v>1800</v>
      </c>
      <c r="I25" s="32">
        <v>2900</v>
      </c>
      <c r="J25" s="32">
        <v>35200</v>
      </c>
      <c r="K25" s="32">
        <v>35300</v>
      </c>
      <c r="L25" s="32">
        <v>33290</v>
      </c>
      <c r="M25" s="32">
        <v>32900</v>
      </c>
      <c r="N25" s="32">
        <v>32900</v>
      </c>
      <c r="O25" s="32">
        <v>32900</v>
      </c>
      <c r="P25" s="32">
        <v>33350</v>
      </c>
      <c r="Q25" s="32">
        <v>1800</v>
      </c>
      <c r="R25" s="32">
        <v>3600</v>
      </c>
      <c r="S25" s="35">
        <f>R25/$R$35</f>
        <v>1.0272418840757533E-2</v>
      </c>
    </row>
    <row r="26" spans="1:19 16380:16384" x14ac:dyDescent="0.3">
      <c r="A26" s="30" t="s">
        <v>1</v>
      </c>
      <c r="B26" s="32"/>
      <c r="C26" s="32"/>
      <c r="D26" s="32"/>
      <c r="E26" s="32"/>
      <c r="F26" s="32"/>
      <c r="G26" s="32">
        <v>600</v>
      </c>
      <c r="H26" s="32">
        <v>1400</v>
      </c>
      <c r="I26" s="32">
        <v>2000</v>
      </c>
      <c r="J26" s="32">
        <v>2100</v>
      </c>
      <c r="K26" s="32">
        <v>4900</v>
      </c>
      <c r="L26" s="32">
        <v>4900</v>
      </c>
      <c r="M26" s="32">
        <v>4900</v>
      </c>
      <c r="N26" s="32">
        <v>5200</v>
      </c>
      <c r="O26" s="32">
        <v>6840</v>
      </c>
      <c r="P26" s="32">
        <v>4840</v>
      </c>
      <c r="Q26" s="32">
        <v>3230</v>
      </c>
      <c r="R26" s="32">
        <v>3220</v>
      </c>
      <c r="S26" s="35">
        <f t="shared" ref="S26:S34" si="2">R26/$R$35</f>
        <v>9.1881079631220171E-3</v>
      </c>
    </row>
    <row r="27" spans="1:19 16380:16384" x14ac:dyDescent="0.3">
      <c r="A27" s="30" t="s">
        <v>5</v>
      </c>
      <c r="B27" s="32"/>
      <c r="C27" s="32"/>
      <c r="D27" s="32"/>
      <c r="E27" s="32">
        <v>2000</v>
      </c>
      <c r="F27" s="32">
        <v>3000</v>
      </c>
      <c r="G27" s="32">
        <v>3000</v>
      </c>
      <c r="H27" s="32">
        <v>3500</v>
      </c>
      <c r="I27" s="32">
        <v>3410</v>
      </c>
      <c r="J27" s="32">
        <v>3410</v>
      </c>
      <c r="K27" s="32">
        <v>3410</v>
      </c>
      <c r="L27" s="32">
        <v>46610</v>
      </c>
      <c r="M27" s="32">
        <v>47182</v>
      </c>
      <c r="N27" s="32">
        <v>54397</v>
      </c>
      <c r="O27" s="32">
        <v>55755</v>
      </c>
      <c r="P27" s="32">
        <v>6572</v>
      </c>
      <c r="Q27" s="32">
        <v>5400</v>
      </c>
      <c r="R27" s="32">
        <v>5400</v>
      </c>
      <c r="S27" s="35">
        <f t="shared" si="2"/>
        <v>1.5408628261136301E-2</v>
      </c>
    </row>
    <row r="28" spans="1:19 16380:16384" x14ac:dyDescent="0.3">
      <c r="A28" s="30" t="s">
        <v>3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>
        <v>200</v>
      </c>
      <c r="Q28" s="32">
        <v>200</v>
      </c>
      <c r="R28" s="32">
        <v>350</v>
      </c>
      <c r="S28" s="35">
        <f t="shared" si="2"/>
        <v>9.9870738729587131E-4</v>
      </c>
    </row>
    <row r="29" spans="1:19 16380:16384" x14ac:dyDescent="0.3">
      <c r="A29" s="30" t="s">
        <v>6</v>
      </c>
      <c r="B29" s="32"/>
      <c r="C29" s="32"/>
      <c r="D29" s="32">
        <v>5852</v>
      </c>
      <c r="E29" s="32">
        <v>5220</v>
      </c>
      <c r="F29" s="32">
        <v>5350</v>
      </c>
      <c r="G29" s="32">
        <v>10190</v>
      </c>
      <c r="H29" s="32">
        <v>15220</v>
      </c>
      <c r="I29" s="32">
        <v>9960</v>
      </c>
      <c r="J29" s="32">
        <v>11870</v>
      </c>
      <c r="K29" s="32">
        <v>12860</v>
      </c>
      <c r="L29" s="32">
        <v>9910</v>
      </c>
      <c r="M29" s="32">
        <v>13610</v>
      </c>
      <c r="N29" s="32">
        <v>21935</v>
      </c>
      <c r="O29" s="32">
        <v>22590</v>
      </c>
      <c r="P29" s="32">
        <v>36320</v>
      </c>
      <c r="Q29" s="32">
        <v>38460</v>
      </c>
      <c r="R29" s="32">
        <v>37260</v>
      </c>
      <c r="S29" s="35">
        <f t="shared" si="2"/>
        <v>0.10631953500184048</v>
      </c>
    </row>
    <row r="30" spans="1:19 16380:16384" x14ac:dyDescent="0.3">
      <c r="A30" s="30" t="s">
        <v>7</v>
      </c>
      <c r="B30" s="32">
        <v>1075</v>
      </c>
      <c r="C30" s="32">
        <v>6200</v>
      </c>
      <c r="D30" s="32">
        <v>6600</v>
      </c>
      <c r="E30" s="32">
        <v>7915</v>
      </c>
      <c r="F30" s="32">
        <v>6940</v>
      </c>
      <c r="G30" s="32">
        <v>14800</v>
      </c>
      <c r="H30" s="32">
        <v>14600</v>
      </c>
      <c r="I30" s="32">
        <v>14500</v>
      </c>
      <c r="J30" s="32">
        <v>14600</v>
      </c>
      <c r="K30" s="32">
        <v>18270</v>
      </c>
      <c r="L30" s="32">
        <v>600</v>
      </c>
      <c r="M30" s="32">
        <v>600</v>
      </c>
      <c r="N30" s="32">
        <v>1000</v>
      </c>
      <c r="O30" s="32">
        <v>2502</v>
      </c>
      <c r="P30" s="32">
        <v>1150</v>
      </c>
      <c r="Q30" s="32">
        <v>1300</v>
      </c>
      <c r="R30" s="32">
        <v>2470</v>
      </c>
      <c r="S30" s="35">
        <f t="shared" si="2"/>
        <v>7.0480207046308635E-3</v>
      </c>
    </row>
    <row r="31" spans="1:19 16380:16384" x14ac:dyDescent="0.3">
      <c r="A31" s="30" t="s">
        <v>8</v>
      </c>
      <c r="B31" s="32"/>
      <c r="C31" s="32"/>
      <c r="D31" s="32">
        <v>210</v>
      </c>
      <c r="E31" s="32">
        <v>2500</v>
      </c>
      <c r="F31" s="32">
        <v>2700</v>
      </c>
      <c r="G31" s="32">
        <v>3900</v>
      </c>
      <c r="H31" s="32">
        <v>4400</v>
      </c>
      <c r="I31" s="32">
        <v>4900</v>
      </c>
      <c r="J31" s="32">
        <v>5730</v>
      </c>
      <c r="K31" s="32">
        <v>6500</v>
      </c>
      <c r="L31" s="32">
        <v>24210</v>
      </c>
      <c r="M31" s="32">
        <v>22910</v>
      </c>
      <c r="N31" s="32">
        <v>17910</v>
      </c>
      <c r="O31" s="32">
        <v>19990</v>
      </c>
      <c r="P31" s="32">
        <v>20430</v>
      </c>
      <c r="Q31" s="32">
        <v>24950</v>
      </c>
      <c r="R31" s="32">
        <v>23100</v>
      </c>
      <c r="S31" s="35">
        <f t="shared" si="2"/>
        <v>6.5914687561527505E-2</v>
      </c>
    </row>
    <row r="32" spans="1:19 16380:16384" x14ac:dyDescent="0.3">
      <c r="A32" s="30" t="s">
        <v>2</v>
      </c>
      <c r="B32" s="32"/>
      <c r="C32" s="32">
        <v>17</v>
      </c>
      <c r="D32" s="32">
        <v>108</v>
      </c>
      <c r="E32" s="32">
        <v>18800</v>
      </c>
      <c r="F32" s="32">
        <v>35300</v>
      </c>
      <c r="G32" s="32">
        <v>56100</v>
      </c>
      <c r="H32" s="32">
        <v>85230</v>
      </c>
      <c r="I32" s="32">
        <v>98690</v>
      </c>
      <c r="J32" s="32">
        <v>123250</v>
      </c>
      <c r="K32" s="32">
        <v>167250</v>
      </c>
      <c r="L32" s="32">
        <v>164766</v>
      </c>
      <c r="M32" s="32">
        <v>194602</v>
      </c>
      <c r="N32" s="32">
        <v>176820</v>
      </c>
      <c r="O32" s="32">
        <v>197080</v>
      </c>
      <c r="P32" s="32">
        <v>205370</v>
      </c>
      <c r="Q32" s="32">
        <v>203375</v>
      </c>
      <c r="R32" s="32">
        <v>219613</v>
      </c>
      <c r="S32" s="35">
        <f t="shared" si="2"/>
        <v>0.62665464413202343</v>
      </c>
    </row>
    <row r="33" spans="1:19 16381:16384" x14ac:dyDescent="0.3">
      <c r="A33" s="30" t="s">
        <v>4</v>
      </c>
      <c r="B33" s="32"/>
      <c r="C33" s="32"/>
      <c r="D33" s="32"/>
      <c r="E33" s="32">
        <v>640</v>
      </c>
      <c r="F33" s="32">
        <v>6750</v>
      </c>
      <c r="G33" s="32">
        <v>6620</v>
      </c>
      <c r="H33" s="32">
        <v>8530</v>
      </c>
      <c r="I33" s="32">
        <v>10230</v>
      </c>
      <c r="J33" s="32">
        <v>7830</v>
      </c>
      <c r="K33" s="32">
        <v>15500</v>
      </c>
      <c r="L33" s="32">
        <v>56310</v>
      </c>
      <c r="M33" s="32">
        <v>61760</v>
      </c>
      <c r="N33" s="32">
        <v>54250</v>
      </c>
      <c r="O33" s="32">
        <v>52500</v>
      </c>
      <c r="P33" s="32">
        <v>52500</v>
      </c>
      <c r="Q33" s="32">
        <v>51200</v>
      </c>
      <c r="R33" s="32">
        <v>51200</v>
      </c>
      <c r="S33" s="35">
        <f t="shared" si="2"/>
        <v>0.14609662351299604</v>
      </c>
    </row>
    <row r="34" spans="1:19 16381:16384" x14ac:dyDescent="0.3">
      <c r="A34" s="30" t="s">
        <v>9</v>
      </c>
      <c r="B34" s="32"/>
      <c r="C34" s="32"/>
      <c r="D34" s="32">
        <v>23</v>
      </c>
      <c r="E34" s="32"/>
      <c r="F34" s="32">
        <v>53</v>
      </c>
      <c r="G34" s="32">
        <v>39</v>
      </c>
      <c r="H34" s="32">
        <v>342</v>
      </c>
      <c r="I34" s="32">
        <v>1050</v>
      </c>
      <c r="J34" s="32">
        <v>2165</v>
      </c>
      <c r="K34" s="32">
        <v>2355</v>
      </c>
      <c r="L34" s="32">
        <v>2303</v>
      </c>
      <c r="M34" s="32">
        <v>3150</v>
      </c>
      <c r="N34" s="32">
        <v>3860</v>
      </c>
      <c r="O34" s="32">
        <v>5220</v>
      </c>
      <c r="P34" s="32">
        <v>6790</v>
      </c>
      <c r="Q34" s="32">
        <v>7020</v>
      </c>
      <c r="R34" s="32">
        <v>4240</v>
      </c>
      <c r="S34" s="35">
        <f t="shared" si="2"/>
        <v>1.2098626634669984E-2</v>
      </c>
    </row>
    <row r="35" spans="1:19 16381:16384" s="12" customFormat="1" x14ac:dyDescent="0.3">
      <c r="A35" s="31" t="s">
        <v>12</v>
      </c>
      <c r="B35" s="33">
        <v>6125</v>
      </c>
      <c r="C35" s="33">
        <v>9217</v>
      </c>
      <c r="D35" s="33">
        <v>15793</v>
      </c>
      <c r="E35" s="33">
        <v>41095</v>
      </c>
      <c r="F35" s="33">
        <v>62483</v>
      </c>
      <c r="G35" s="33">
        <v>97109</v>
      </c>
      <c r="H35" s="33">
        <v>135022</v>
      </c>
      <c r="I35" s="33">
        <v>147640</v>
      </c>
      <c r="J35" s="33">
        <v>206155</v>
      </c>
      <c r="K35" s="33">
        <v>266345</v>
      </c>
      <c r="L35" s="33">
        <v>342899</v>
      </c>
      <c r="M35" s="33">
        <v>381614</v>
      </c>
      <c r="N35" s="33">
        <v>368272</v>
      </c>
      <c r="O35" s="33">
        <v>395377</v>
      </c>
      <c r="P35" s="33">
        <v>367522</v>
      </c>
      <c r="Q35" s="33">
        <v>336935</v>
      </c>
      <c r="R35" s="33">
        <v>350453</v>
      </c>
      <c r="XFA35" s="10"/>
      <c r="XFB35" s="10"/>
      <c r="XFC35" s="10"/>
      <c r="XFD35" s="10"/>
    </row>
    <row r="36" spans="1:19 16381:16384" s="12" customFormat="1" x14ac:dyDescent="0.3">
      <c r="A36" s="31" t="s">
        <v>26</v>
      </c>
      <c r="B36" s="33">
        <v>5105979</v>
      </c>
      <c r="C36" s="33">
        <v>965403</v>
      </c>
      <c r="D36" s="33">
        <v>7011011</v>
      </c>
      <c r="E36" s="33">
        <v>6847791</v>
      </c>
      <c r="F36" s="33">
        <v>7823593</v>
      </c>
      <c r="G36" s="33">
        <v>7795636</v>
      </c>
      <c r="H36" s="33">
        <v>8215932</v>
      </c>
      <c r="I36" s="33">
        <v>8384696</v>
      </c>
      <c r="J36" s="33">
        <v>9650256</v>
      </c>
      <c r="K36" s="33">
        <v>11016057</v>
      </c>
      <c r="L36" s="33">
        <v>12746090</v>
      </c>
      <c r="M36" s="33">
        <v>14079039</v>
      </c>
      <c r="N36" s="33">
        <v>14115101</v>
      </c>
      <c r="O36" s="33">
        <v>14706131</v>
      </c>
      <c r="P36" s="33">
        <v>13482405</v>
      </c>
      <c r="Q36" s="33">
        <v>12320692</v>
      </c>
      <c r="R36" s="33">
        <v>10716521</v>
      </c>
      <c r="XFA36" s="10"/>
      <c r="XFB36" s="10"/>
      <c r="XFC36" s="10"/>
      <c r="XFD36" s="10"/>
    </row>
    <row r="37" spans="1:19 16381:16384" x14ac:dyDescent="0.3">
      <c r="A37" s="13" t="s">
        <v>25</v>
      </c>
      <c r="B37" s="14">
        <f t="shared" ref="B37:R37" si="3">B35/B36</f>
        <v>1.199574067970119E-3</v>
      </c>
      <c r="C37" s="14">
        <f t="shared" si="3"/>
        <v>9.547308222576479E-3</v>
      </c>
      <c r="D37" s="14">
        <f t="shared" si="3"/>
        <v>2.2525995181008843E-3</v>
      </c>
      <c r="E37" s="14">
        <f t="shared" si="3"/>
        <v>6.0012053522077412E-3</v>
      </c>
      <c r="F37" s="14">
        <f t="shared" si="3"/>
        <v>7.986483959479998E-3</v>
      </c>
      <c r="G37" s="14">
        <f t="shared" si="3"/>
        <v>1.2456841237841274E-2</v>
      </c>
      <c r="H37" s="14">
        <f t="shared" si="3"/>
        <v>1.6434167176651412E-2</v>
      </c>
      <c r="I37" s="14">
        <f t="shared" si="3"/>
        <v>1.7608271069100179E-2</v>
      </c>
      <c r="J37" s="14">
        <f t="shared" si="3"/>
        <v>2.1362645716341618E-2</v>
      </c>
      <c r="K37" s="14">
        <f t="shared" si="3"/>
        <v>2.4177888694657264E-2</v>
      </c>
      <c r="L37" s="14">
        <f t="shared" si="3"/>
        <v>2.6902289251056598E-2</v>
      </c>
      <c r="M37" s="14">
        <f t="shared" si="3"/>
        <v>2.7105117046696155E-2</v>
      </c>
      <c r="N37" s="14">
        <f t="shared" si="3"/>
        <v>2.6090638671306707E-2</v>
      </c>
      <c r="O37" s="14">
        <f t="shared" si="3"/>
        <v>2.6885181425352459E-2</v>
      </c>
      <c r="P37" s="14">
        <f t="shared" si="3"/>
        <v>2.7259379910334988E-2</v>
      </c>
      <c r="Q37" s="14">
        <f t="shared" si="3"/>
        <v>2.73470840761217E-2</v>
      </c>
      <c r="R37" s="14">
        <f t="shared" si="3"/>
        <v>3.2702124131516186E-2</v>
      </c>
    </row>
    <row r="40" spans="1:19 16381:16384" s="11" customFormat="1" ht="21.75" x14ac:dyDescent="0.4">
      <c r="A40" s="19" t="s">
        <v>32</v>
      </c>
      <c r="XFA40" s="10"/>
      <c r="XFB40" s="10"/>
      <c r="XFC40" s="10"/>
      <c r="XFD40" s="10"/>
    </row>
    <row r="41" spans="1:19 16381:16384" x14ac:dyDescent="0.3">
      <c r="A41" s="29" t="s">
        <v>10</v>
      </c>
      <c r="B41" s="29">
        <v>2008</v>
      </c>
      <c r="C41" s="29">
        <v>2009</v>
      </c>
      <c r="D41" s="29">
        <v>2010</v>
      </c>
      <c r="E41" s="29">
        <v>2011</v>
      </c>
      <c r="F41" s="29">
        <v>2012</v>
      </c>
      <c r="G41" s="29">
        <v>2013</v>
      </c>
      <c r="H41" s="29">
        <v>2014</v>
      </c>
      <c r="I41" s="29">
        <v>2015</v>
      </c>
      <c r="J41" s="29">
        <v>2016</v>
      </c>
      <c r="K41" s="29">
        <v>2017</v>
      </c>
      <c r="L41" s="29">
        <v>2018</v>
      </c>
      <c r="M41" s="29">
        <v>2019</v>
      </c>
      <c r="N41" s="29">
        <v>2020</v>
      </c>
      <c r="O41" s="29">
        <v>2021</v>
      </c>
      <c r="P41" s="29">
        <v>2022</v>
      </c>
      <c r="Q41" s="29">
        <v>2023</v>
      </c>
      <c r="R41" s="29">
        <v>2024</v>
      </c>
    </row>
    <row r="42" spans="1:19 16381:16384" x14ac:dyDescent="0.3">
      <c r="A42" s="30" t="s">
        <v>0</v>
      </c>
      <c r="B42" s="32">
        <v>1850</v>
      </c>
      <c r="C42" s="32"/>
      <c r="D42" s="32">
        <v>710</v>
      </c>
      <c r="E42" s="32">
        <v>1010</v>
      </c>
      <c r="F42" s="32">
        <v>751</v>
      </c>
      <c r="G42" s="32">
        <v>341</v>
      </c>
      <c r="H42" s="32">
        <v>421</v>
      </c>
      <c r="I42" s="32">
        <v>427</v>
      </c>
      <c r="J42" s="32">
        <v>211</v>
      </c>
      <c r="K42" s="32">
        <v>75</v>
      </c>
      <c r="L42" s="32">
        <v>30</v>
      </c>
      <c r="M42" s="32"/>
      <c r="N42" s="32"/>
      <c r="O42" s="32"/>
      <c r="P42" s="32"/>
      <c r="Q42" s="32">
        <v>590</v>
      </c>
      <c r="R42" s="32">
        <v>1095</v>
      </c>
    </row>
    <row r="43" spans="1:19 16381:16384" x14ac:dyDescent="0.3">
      <c r="A43" s="30" t="s">
        <v>1</v>
      </c>
      <c r="B43" s="32"/>
      <c r="C43" s="32"/>
      <c r="D43" s="32"/>
      <c r="E43" s="32"/>
      <c r="F43" s="32"/>
      <c r="G43" s="32">
        <v>420</v>
      </c>
      <c r="H43" s="32">
        <v>722</v>
      </c>
      <c r="I43" s="32">
        <v>1352</v>
      </c>
      <c r="J43" s="32">
        <v>1402</v>
      </c>
      <c r="K43" s="32">
        <v>1600</v>
      </c>
      <c r="L43" s="32">
        <v>1600</v>
      </c>
      <c r="M43" s="32">
        <v>1660</v>
      </c>
      <c r="N43" s="32">
        <v>1006</v>
      </c>
      <c r="O43" s="32">
        <v>1213</v>
      </c>
      <c r="P43" s="32">
        <v>1243</v>
      </c>
      <c r="Q43" s="32">
        <v>153</v>
      </c>
      <c r="R43" s="32">
        <v>213</v>
      </c>
    </row>
    <row r="44" spans="1:19 16381:16384" x14ac:dyDescent="0.3">
      <c r="A44" s="30" t="s">
        <v>5</v>
      </c>
      <c r="B44" s="32"/>
      <c r="C44" s="32"/>
      <c r="D44" s="32"/>
      <c r="E44" s="32">
        <v>1</v>
      </c>
      <c r="F44" s="32"/>
      <c r="G44" s="32">
        <v>500</v>
      </c>
      <c r="H44" s="32">
        <v>500</v>
      </c>
      <c r="I44" s="32">
        <v>370</v>
      </c>
      <c r="J44" s="32">
        <v>370</v>
      </c>
      <c r="K44" s="32">
        <v>370</v>
      </c>
      <c r="L44" s="32">
        <v>370</v>
      </c>
      <c r="M44" s="32">
        <v>370</v>
      </c>
      <c r="N44" s="32">
        <v>370</v>
      </c>
      <c r="O44" s="32">
        <v>370</v>
      </c>
      <c r="P44" s="32">
        <v>370</v>
      </c>
      <c r="Q44" s="32">
        <v>370</v>
      </c>
      <c r="R44" s="32">
        <v>380</v>
      </c>
    </row>
    <row r="45" spans="1:19 16381:16384" x14ac:dyDescent="0.3">
      <c r="A45" s="30" t="s">
        <v>3</v>
      </c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>
        <v>8</v>
      </c>
      <c r="O45" s="32">
        <v>5</v>
      </c>
      <c r="P45" s="32">
        <v>8</v>
      </c>
      <c r="Q45" s="32">
        <v>13</v>
      </c>
      <c r="R45" s="32">
        <v>22</v>
      </c>
    </row>
    <row r="46" spans="1:19 16381:16384" x14ac:dyDescent="0.3">
      <c r="A46" s="30" t="s">
        <v>6</v>
      </c>
      <c r="B46" s="32">
        <v>380</v>
      </c>
      <c r="C46" s="32">
        <v>650</v>
      </c>
      <c r="D46" s="32">
        <v>275</v>
      </c>
      <c r="E46" s="32">
        <v>82</v>
      </c>
      <c r="F46" s="32">
        <v>85</v>
      </c>
      <c r="G46" s="32">
        <v>98</v>
      </c>
      <c r="H46" s="32">
        <v>355</v>
      </c>
      <c r="I46" s="32">
        <v>405</v>
      </c>
      <c r="J46" s="32">
        <v>685</v>
      </c>
      <c r="K46" s="32">
        <v>1095</v>
      </c>
      <c r="L46" s="32">
        <v>1079</v>
      </c>
      <c r="M46" s="32">
        <v>1406</v>
      </c>
      <c r="N46" s="32">
        <v>1777</v>
      </c>
      <c r="O46" s="32">
        <v>1691</v>
      </c>
      <c r="P46" s="32">
        <v>2052</v>
      </c>
      <c r="Q46" s="32">
        <v>2374</v>
      </c>
      <c r="R46" s="32">
        <v>1874</v>
      </c>
    </row>
    <row r="47" spans="1:19 16381:16384" x14ac:dyDescent="0.3">
      <c r="A47" s="30" t="s">
        <v>7</v>
      </c>
      <c r="B47" s="32">
        <v>160</v>
      </c>
      <c r="C47" s="32">
        <v>800</v>
      </c>
      <c r="D47" s="32">
        <v>911</v>
      </c>
      <c r="E47" s="32">
        <v>1085</v>
      </c>
      <c r="F47" s="32">
        <v>920</v>
      </c>
      <c r="G47" s="32">
        <v>1560</v>
      </c>
      <c r="H47" s="32">
        <v>1840</v>
      </c>
      <c r="I47" s="32">
        <v>1960</v>
      </c>
      <c r="J47" s="32">
        <v>1905</v>
      </c>
      <c r="K47" s="32">
        <v>1650</v>
      </c>
      <c r="L47" s="32">
        <v>205</v>
      </c>
      <c r="M47" s="32">
        <v>205</v>
      </c>
      <c r="N47" s="32">
        <v>405</v>
      </c>
      <c r="O47" s="32">
        <v>1035</v>
      </c>
      <c r="P47" s="32">
        <v>401</v>
      </c>
      <c r="Q47" s="32">
        <v>700</v>
      </c>
      <c r="R47" s="32">
        <v>550</v>
      </c>
    </row>
    <row r="48" spans="1:19 16381:16384" x14ac:dyDescent="0.3">
      <c r="A48" s="30" t="s">
        <v>8</v>
      </c>
      <c r="B48" s="32"/>
      <c r="C48" s="32"/>
      <c r="D48" s="32">
        <v>12</v>
      </c>
      <c r="E48" s="32">
        <v>62</v>
      </c>
      <c r="F48" s="32">
        <v>35</v>
      </c>
      <c r="G48" s="32">
        <v>39</v>
      </c>
      <c r="H48" s="32">
        <v>280</v>
      </c>
      <c r="I48" s="32">
        <v>815</v>
      </c>
      <c r="J48" s="32">
        <v>695</v>
      </c>
      <c r="K48" s="32">
        <v>715</v>
      </c>
      <c r="L48" s="32">
        <v>697</v>
      </c>
      <c r="M48" s="32">
        <v>691</v>
      </c>
      <c r="N48" s="32">
        <v>415</v>
      </c>
      <c r="O48" s="32">
        <v>440</v>
      </c>
      <c r="P48" s="32">
        <v>915</v>
      </c>
      <c r="Q48" s="32">
        <v>526</v>
      </c>
      <c r="R48" s="32">
        <v>470</v>
      </c>
    </row>
    <row r="49" spans="1:18 16384:16384" x14ac:dyDescent="0.3">
      <c r="A49" s="30" t="s">
        <v>2</v>
      </c>
      <c r="B49" s="32"/>
      <c r="C49" s="32"/>
      <c r="D49" s="32"/>
      <c r="E49" s="32">
        <v>243</v>
      </c>
      <c r="F49" s="32">
        <v>289</v>
      </c>
      <c r="G49" s="32">
        <v>797</v>
      </c>
      <c r="H49" s="32">
        <v>303</v>
      </c>
      <c r="I49" s="32">
        <v>282</v>
      </c>
      <c r="J49" s="32">
        <v>587</v>
      </c>
      <c r="K49" s="32">
        <v>588</v>
      </c>
      <c r="L49" s="32">
        <v>2389</v>
      </c>
      <c r="M49" s="32">
        <v>4056</v>
      </c>
      <c r="N49" s="32">
        <v>4009</v>
      </c>
      <c r="O49" s="32">
        <v>4338</v>
      </c>
      <c r="P49" s="32">
        <v>6942</v>
      </c>
      <c r="Q49" s="32">
        <v>3600</v>
      </c>
      <c r="R49" s="32">
        <v>3918</v>
      </c>
    </row>
    <row r="50" spans="1:18 16384:16384" x14ac:dyDescent="0.3">
      <c r="A50" s="30" t="s">
        <v>4</v>
      </c>
      <c r="B50" s="32"/>
      <c r="C50" s="32"/>
      <c r="D50" s="32"/>
      <c r="E50" s="32">
        <v>162</v>
      </c>
      <c r="F50" s="32">
        <v>585</v>
      </c>
      <c r="G50" s="32">
        <v>956</v>
      </c>
      <c r="H50" s="32">
        <v>601</v>
      </c>
      <c r="I50" s="32">
        <v>718</v>
      </c>
      <c r="J50" s="32">
        <v>302</v>
      </c>
      <c r="K50" s="32">
        <v>300</v>
      </c>
      <c r="L50" s="32">
        <v>680</v>
      </c>
      <c r="M50" s="32">
        <v>190</v>
      </c>
      <c r="N50" s="32">
        <v>160</v>
      </c>
      <c r="O50" s="32">
        <v>200</v>
      </c>
      <c r="P50" s="32">
        <v>230</v>
      </c>
      <c r="Q50" s="32">
        <v>230</v>
      </c>
      <c r="R50" s="32">
        <v>230</v>
      </c>
    </row>
    <row r="51" spans="1:18 16384:16384" x14ac:dyDescent="0.3">
      <c r="A51" s="30" t="s">
        <v>9</v>
      </c>
      <c r="B51" s="32">
        <v>82</v>
      </c>
      <c r="C51" s="32">
        <v>150</v>
      </c>
      <c r="D51" s="32">
        <v>220</v>
      </c>
      <c r="E51" s="32">
        <v>130</v>
      </c>
      <c r="F51" s="32">
        <v>74</v>
      </c>
      <c r="G51" s="32">
        <v>139</v>
      </c>
      <c r="H51" s="32">
        <v>142</v>
      </c>
      <c r="I51" s="32">
        <v>455</v>
      </c>
      <c r="J51" s="32">
        <v>412</v>
      </c>
      <c r="K51" s="32">
        <v>446</v>
      </c>
      <c r="L51" s="32">
        <v>409</v>
      </c>
      <c r="M51" s="32">
        <v>593</v>
      </c>
      <c r="N51" s="32">
        <v>525</v>
      </c>
      <c r="O51" s="32">
        <v>431</v>
      </c>
      <c r="P51" s="32">
        <v>496</v>
      </c>
      <c r="Q51" s="32">
        <v>484</v>
      </c>
      <c r="R51" s="32">
        <v>597</v>
      </c>
    </row>
    <row r="52" spans="1:18 16384:16384" s="12" customFormat="1" x14ac:dyDescent="0.3">
      <c r="A52" s="31" t="s">
        <v>12</v>
      </c>
      <c r="B52" s="33">
        <v>2472</v>
      </c>
      <c r="C52" s="33">
        <v>1600</v>
      </c>
      <c r="D52" s="33">
        <v>2128</v>
      </c>
      <c r="E52" s="33">
        <v>2775</v>
      </c>
      <c r="F52" s="33">
        <v>2739</v>
      </c>
      <c r="G52" s="33">
        <v>4850</v>
      </c>
      <c r="H52" s="33">
        <v>5164</v>
      </c>
      <c r="I52" s="33">
        <v>6784</v>
      </c>
      <c r="J52" s="33">
        <v>6569</v>
      </c>
      <c r="K52" s="33">
        <v>6839</v>
      </c>
      <c r="L52" s="33">
        <v>7459</v>
      </c>
      <c r="M52" s="33">
        <v>9171</v>
      </c>
      <c r="N52" s="33">
        <v>8675</v>
      </c>
      <c r="O52" s="33">
        <v>9723</v>
      </c>
      <c r="P52" s="33">
        <v>12657</v>
      </c>
      <c r="Q52" s="33">
        <v>9040</v>
      </c>
      <c r="R52" s="33">
        <v>9349</v>
      </c>
      <c r="XFD52" s="10"/>
    </row>
    <row r="53" spans="1:18 16384:16384" s="12" customFormat="1" x14ac:dyDescent="0.3">
      <c r="A53" s="31" t="s">
        <v>26</v>
      </c>
      <c r="B53" s="33">
        <v>1561895</v>
      </c>
      <c r="C53" s="33">
        <v>300113</v>
      </c>
      <c r="D53" s="33">
        <v>174990</v>
      </c>
      <c r="E53" s="33">
        <v>235001</v>
      </c>
      <c r="F53" s="33">
        <v>349195</v>
      </c>
      <c r="G53" s="33">
        <v>397505</v>
      </c>
      <c r="H53" s="33">
        <v>441981</v>
      </c>
      <c r="I53" s="33">
        <v>515742</v>
      </c>
      <c r="J53" s="33">
        <v>514176</v>
      </c>
      <c r="K53" s="33">
        <v>539391</v>
      </c>
      <c r="L53" s="33">
        <v>663056</v>
      </c>
      <c r="M53" s="33">
        <v>841257</v>
      </c>
      <c r="N53" s="33">
        <v>987497</v>
      </c>
      <c r="O53" s="33">
        <v>1112298</v>
      </c>
      <c r="P53" s="33">
        <v>901243</v>
      </c>
      <c r="Q53" s="33">
        <v>912267</v>
      </c>
      <c r="R53" s="33">
        <v>798158</v>
      </c>
      <c r="XFD53" s="10"/>
    </row>
    <row r="54" spans="1:18 16384:16384" x14ac:dyDescent="0.3">
      <c r="A54" s="13" t="s">
        <v>25</v>
      </c>
      <c r="B54" s="14">
        <f>B52/B53</f>
        <v>1.582692818659385E-3</v>
      </c>
      <c r="C54" s="14">
        <f t="shared" ref="C54:R54" si="4">C52/C53</f>
        <v>5.3313252008410162E-3</v>
      </c>
      <c r="D54" s="14">
        <f t="shared" si="4"/>
        <v>1.2160694896851249E-2</v>
      </c>
      <c r="E54" s="14">
        <f t="shared" si="4"/>
        <v>1.1808460389530257E-2</v>
      </c>
      <c r="F54" s="14">
        <f t="shared" si="4"/>
        <v>7.8437549220349654E-3</v>
      </c>
      <c r="G54" s="14">
        <f t="shared" si="4"/>
        <v>1.2201104388624042E-2</v>
      </c>
      <c r="H54" s="14">
        <f t="shared" si="4"/>
        <v>1.1683760161635907E-2</v>
      </c>
      <c r="I54" s="14">
        <f t="shared" si="4"/>
        <v>1.3153863753582217E-2</v>
      </c>
      <c r="J54" s="14">
        <f t="shared" si="4"/>
        <v>1.2775781055514066E-2</v>
      </c>
      <c r="K54" s="14">
        <f t="shared" si="4"/>
        <v>1.2679114037868634E-2</v>
      </c>
      <c r="L54" s="14">
        <f t="shared" si="4"/>
        <v>1.1249426896069111E-2</v>
      </c>
      <c r="M54" s="14">
        <f t="shared" si="4"/>
        <v>1.0901543761300054E-2</v>
      </c>
      <c r="N54" s="14">
        <f t="shared" si="4"/>
        <v>8.7848368146941202E-3</v>
      </c>
      <c r="O54" s="14">
        <f t="shared" si="4"/>
        <v>8.7413624766024926E-3</v>
      </c>
      <c r="P54" s="14">
        <f t="shared" si="4"/>
        <v>1.4043937095766625E-2</v>
      </c>
      <c r="Q54" s="14">
        <f t="shared" si="4"/>
        <v>9.9093796004897684E-3</v>
      </c>
      <c r="R54" s="14">
        <f t="shared" si="4"/>
        <v>1.1713219688332385E-2</v>
      </c>
    </row>
    <row r="60" spans="1:18 16384:16384" x14ac:dyDescent="0.3">
      <c r="B60" s="10">
        <f>B41</f>
        <v>2008</v>
      </c>
      <c r="C60" s="10">
        <f>C41</f>
        <v>2009</v>
      </c>
      <c r="D60" s="10">
        <f>D41</f>
        <v>2010</v>
      </c>
      <c r="E60" s="10">
        <f>E41</f>
        <v>2011</v>
      </c>
      <c r="F60" s="10">
        <f>F41</f>
        <v>2012</v>
      </c>
      <c r="G60" s="10">
        <f>G41</f>
        <v>2013</v>
      </c>
      <c r="H60" s="10">
        <f>H41</f>
        <v>2014</v>
      </c>
      <c r="I60" s="10">
        <f>I41</f>
        <v>2015</v>
      </c>
      <c r="J60" s="10">
        <f>J41</f>
        <v>2016</v>
      </c>
      <c r="K60" s="10">
        <f>K41</f>
        <v>2017</v>
      </c>
      <c r="L60" s="10">
        <f>L41</f>
        <v>2018</v>
      </c>
      <c r="M60" s="10">
        <f>M41</f>
        <v>2019</v>
      </c>
      <c r="N60" s="10">
        <f>N41</f>
        <v>2020</v>
      </c>
      <c r="O60" s="10">
        <f>O41</f>
        <v>2021</v>
      </c>
      <c r="P60" s="10">
        <f>P41</f>
        <v>2022</v>
      </c>
      <c r="Q60" s="10">
        <f>Q41</f>
        <v>2023</v>
      </c>
      <c r="R60" s="10">
        <f>R41</f>
        <v>2024</v>
      </c>
    </row>
    <row r="61" spans="1:18 16384:16384" x14ac:dyDescent="0.3">
      <c r="A61" s="10" t="s">
        <v>24</v>
      </c>
      <c r="B61" s="10">
        <f>B18</f>
        <v>3</v>
      </c>
      <c r="C61" s="10">
        <f>C18</f>
        <v>8</v>
      </c>
      <c r="D61" s="10">
        <f>D18</f>
        <v>10</v>
      </c>
      <c r="E61" s="10">
        <f>E18</f>
        <v>15</v>
      </c>
      <c r="F61" s="10">
        <f>F18</f>
        <v>19</v>
      </c>
      <c r="G61" s="10">
        <f>G18</f>
        <v>26</v>
      </c>
      <c r="H61" s="10">
        <f>H18</f>
        <v>33</v>
      </c>
      <c r="I61" s="10">
        <f>I18</f>
        <v>32</v>
      </c>
      <c r="J61" s="10">
        <f>J18</f>
        <v>34</v>
      </c>
      <c r="K61" s="10">
        <f>K18</f>
        <v>39</v>
      </c>
      <c r="L61" s="10">
        <f>L18</f>
        <v>40</v>
      </c>
      <c r="M61" s="10">
        <f>M18</f>
        <v>44</v>
      </c>
      <c r="N61" s="10">
        <f>N18</f>
        <v>44</v>
      </c>
      <c r="O61" s="10">
        <f>O18</f>
        <v>44</v>
      </c>
      <c r="P61" s="10">
        <f>P18</f>
        <v>55</v>
      </c>
      <c r="Q61" s="10">
        <f>Q18</f>
        <v>54</v>
      </c>
      <c r="R61" s="10">
        <f>R18</f>
        <v>49</v>
      </c>
    </row>
    <row r="62" spans="1:18 16384:16384" x14ac:dyDescent="0.3">
      <c r="A62" s="10" t="s">
        <v>31</v>
      </c>
      <c r="B62" s="15">
        <f>B35</f>
        <v>6125</v>
      </c>
      <c r="C62" s="15">
        <f>C35</f>
        <v>9217</v>
      </c>
      <c r="D62" s="15">
        <f>D35</f>
        <v>15793</v>
      </c>
      <c r="E62" s="15">
        <f>E35</f>
        <v>41095</v>
      </c>
      <c r="F62" s="15">
        <f>F35</f>
        <v>62483</v>
      </c>
      <c r="G62" s="15">
        <f>G35</f>
        <v>97109</v>
      </c>
      <c r="H62" s="15">
        <f>H35</f>
        <v>135022</v>
      </c>
      <c r="I62" s="15">
        <f>I35</f>
        <v>147640</v>
      </c>
      <c r="J62" s="15">
        <f>J35</f>
        <v>206155</v>
      </c>
      <c r="K62" s="15">
        <f>K35</f>
        <v>266345</v>
      </c>
      <c r="L62" s="15">
        <f>L35</f>
        <v>342899</v>
      </c>
      <c r="M62" s="15">
        <f>M35</f>
        <v>381614</v>
      </c>
      <c r="N62" s="15">
        <f>N35</f>
        <v>368272</v>
      </c>
      <c r="O62" s="15">
        <f>O35</f>
        <v>395377</v>
      </c>
      <c r="P62" s="15">
        <f>P35</f>
        <v>367522</v>
      </c>
      <c r="Q62" s="15">
        <f>Q35</f>
        <v>336935</v>
      </c>
      <c r="R62" s="15">
        <f>R35</f>
        <v>350453</v>
      </c>
    </row>
    <row r="63" spans="1:18 16384:16384" x14ac:dyDescent="0.3">
      <c r="A63" s="10" t="s">
        <v>30</v>
      </c>
      <c r="B63" s="15">
        <f>B52</f>
        <v>2472</v>
      </c>
      <c r="C63" s="15">
        <f>C52</f>
        <v>1600</v>
      </c>
      <c r="D63" s="15">
        <f>D52</f>
        <v>2128</v>
      </c>
      <c r="E63" s="15">
        <f>E52</f>
        <v>2775</v>
      </c>
      <c r="F63" s="15">
        <f>F52</f>
        <v>2739</v>
      </c>
      <c r="G63" s="15">
        <f>G52</f>
        <v>4850</v>
      </c>
      <c r="H63" s="15">
        <f>H52</f>
        <v>5164</v>
      </c>
      <c r="I63" s="15">
        <f>I52</f>
        <v>6784</v>
      </c>
      <c r="J63" s="15">
        <f>J52</f>
        <v>6569</v>
      </c>
      <c r="K63" s="15">
        <f>K52</f>
        <v>6839</v>
      </c>
      <c r="L63" s="15">
        <f>L52</f>
        <v>7459</v>
      </c>
      <c r="M63" s="15">
        <f>M52</f>
        <v>9171</v>
      </c>
      <c r="N63" s="15">
        <f>N52</f>
        <v>8675</v>
      </c>
      <c r="O63" s="15">
        <f>O52</f>
        <v>9723</v>
      </c>
      <c r="P63" s="15">
        <f>P52</f>
        <v>12657</v>
      </c>
      <c r="Q63" s="15">
        <f>Q52</f>
        <v>9040</v>
      </c>
      <c r="R63" s="15">
        <f>R52</f>
        <v>9349</v>
      </c>
    </row>
    <row r="64" spans="1:18 16384:16384" x14ac:dyDescent="0.3">
      <c r="A64" s="10" t="s">
        <v>29</v>
      </c>
      <c r="B64" s="16">
        <f>B20</f>
        <v>7.1942446043165471E-3</v>
      </c>
      <c r="C64" s="16">
        <f>C20</f>
        <v>1.5936254980079681E-2</v>
      </c>
      <c r="D64" s="16">
        <f>D20</f>
        <v>1.7301038062283738E-2</v>
      </c>
      <c r="E64" s="16">
        <f>E20</f>
        <v>2.4752475247524754E-2</v>
      </c>
      <c r="F64" s="16">
        <f>F20</f>
        <v>2.9141104294478526E-2</v>
      </c>
      <c r="G64" s="16">
        <f>G20</f>
        <v>3.8863976083707022E-2</v>
      </c>
      <c r="H64" s="16">
        <f>H20</f>
        <v>4.5643153526970952E-2</v>
      </c>
      <c r="I64" s="16">
        <f>I20</f>
        <v>4.3596730245231606E-2</v>
      </c>
      <c r="J64" s="16">
        <f>J20</f>
        <v>4.3478260869565216E-2</v>
      </c>
      <c r="K64" s="16">
        <f>K20</f>
        <v>4.5138888888888888E-2</v>
      </c>
      <c r="L64" s="16">
        <f>L20</f>
        <v>4.250797024442083E-2</v>
      </c>
      <c r="M64" s="16">
        <f>M20</f>
        <v>4.2884990253411304E-2</v>
      </c>
      <c r="N64" s="16">
        <f>N20</f>
        <v>4.3137254901960784E-2</v>
      </c>
      <c r="O64" s="16">
        <f>O20</f>
        <v>4.3010752688172046E-2</v>
      </c>
      <c r="P64" s="16">
        <f>P20</f>
        <v>5.3088803088803087E-2</v>
      </c>
      <c r="Q64" s="16">
        <f>Q20</f>
        <v>5.6782334384858045E-2</v>
      </c>
      <c r="R64" s="16">
        <f>R20</f>
        <v>5.4024255788313123E-2</v>
      </c>
    </row>
    <row r="67" spans="15:19" x14ac:dyDescent="0.3">
      <c r="P67" s="10" t="s">
        <v>24</v>
      </c>
      <c r="R67" s="10" t="s">
        <v>53</v>
      </c>
      <c r="S67" s="10" t="s">
        <v>54</v>
      </c>
    </row>
    <row r="68" spans="15:19" x14ac:dyDescent="0.3">
      <c r="O68" s="10">
        <v>2008</v>
      </c>
      <c r="P68" s="10">
        <v>3</v>
      </c>
      <c r="Q68" s="10">
        <v>2008</v>
      </c>
      <c r="R68" s="10">
        <v>6125</v>
      </c>
      <c r="S68" s="10">
        <v>2472</v>
      </c>
    </row>
    <row r="69" spans="15:19" x14ac:dyDescent="0.3">
      <c r="O69" s="10">
        <v>2009</v>
      </c>
      <c r="P69" s="10">
        <v>8</v>
      </c>
      <c r="Q69" s="10">
        <v>2009</v>
      </c>
      <c r="R69" s="10">
        <v>9217</v>
      </c>
      <c r="S69" s="10">
        <v>1600</v>
      </c>
    </row>
    <row r="70" spans="15:19" x14ac:dyDescent="0.3">
      <c r="O70" s="10">
        <v>2010</v>
      </c>
      <c r="P70" s="10">
        <v>10</v>
      </c>
      <c r="Q70" s="10">
        <v>2010</v>
      </c>
      <c r="R70" s="10">
        <v>15793</v>
      </c>
      <c r="S70" s="10">
        <v>2128</v>
      </c>
    </row>
    <row r="71" spans="15:19" x14ac:dyDescent="0.3">
      <c r="O71" s="10">
        <v>2011</v>
      </c>
      <c r="P71" s="10">
        <v>15</v>
      </c>
      <c r="Q71" s="10">
        <v>2011</v>
      </c>
      <c r="R71" s="10">
        <v>41095</v>
      </c>
      <c r="S71" s="10">
        <v>2775</v>
      </c>
    </row>
    <row r="72" spans="15:19" x14ac:dyDescent="0.3">
      <c r="O72" s="10">
        <v>2012</v>
      </c>
      <c r="P72" s="10">
        <v>19</v>
      </c>
      <c r="Q72" s="10">
        <v>2012</v>
      </c>
      <c r="R72" s="10">
        <v>62483</v>
      </c>
      <c r="S72" s="10">
        <v>2739</v>
      </c>
    </row>
    <row r="73" spans="15:19" x14ac:dyDescent="0.3">
      <c r="O73" s="10">
        <v>2013</v>
      </c>
      <c r="P73" s="10">
        <v>26</v>
      </c>
      <c r="Q73" s="10">
        <v>2013</v>
      </c>
      <c r="R73" s="10">
        <v>97109</v>
      </c>
      <c r="S73" s="10">
        <v>4850</v>
      </c>
    </row>
    <row r="74" spans="15:19" x14ac:dyDescent="0.3">
      <c r="O74" s="10">
        <v>2014</v>
      </c>
      <c r="P74" s="10">
        <v>33</v>
      </c>
      <c r="Q74" s="10">
        <v>2014</v>
      </c>
      <c r="R74" s="10">
        <v>135022</v>
      </c>
      <c r="S74" s="10">
        <v>5164</v>
      </c>
    </row>
    <row r="75" spans="15:19" x14ac:dyDescent="0.3">
      <c r="O75" s="10">
        <v>2015</v>
      </c>
      <c r="P75" s="10">
        <v>32</v>
      </c>
      <c r="Q75" s="10">
        <v>2015</v>
      </c>
      <c r="R75" s="10">
        <v>147640</v>
      </c>
      <c r="S75" s="10">
        <v>6784</v>
      </c>
    </row>
    <row r="76" spans="15:19" x14ac:dyDescent="0.3">
      <c r="O76" s="10">
        <v>2016</v>
      </c>
      <c r="P76" s="10">
        <v>34</v>
      </c>
      <c r="Q76" s="10">
        <v>2016</v>
      </c>
      <c r="R76" s="10">
        <v>206155</v>
      </c>
      <c r="S76" s="10">
        <v>6569</v>
      </c>
    </row>
    <row r="77" spans="15:19" x14ac:dyDescent="0.3">
      <c r="O77" s="10">
        <v>2017</v>
      </c>
      <c r="P77" s="10">
        <v>39</v>
      </c>
      <c r="Q77" s="10">
        <v>2017</v>
      </c>
      <c r="R77" s="10">
        <v>266345</v>
      </c>
      <c r="S77" s="10">
        <v>6839</v>
      </c>
    </row>
    <row r="78" spans="15:19" x14ac:dyDescent="0.3">
      <c r="O78" s="10">
        <v>2018</v>
      </c>
      <c r="P78" s="10">
        <v>40</v>
      </c>
      <c r="Q78" s="10">
        <v>2018</v>
      </c>
      <c r="R78" s="10">
        <v>342899</v>
      </c>
      <c r="S78" s="10">
        <v>7459</v>
      </c>
    </row>
    <row r="79" spans="15:19" x14ac:dyDescent="0.3">
      <c r="O79" s="10">
        <v>2019</v>
      </c>
      <c r="P79" s="10">
        <v>44</v>
      </c>
      <c r="Q79" s="10">
        <v>2019</v>
      </c>
      <c r="R79" s="10">
        <v>381614</v>
      </c>
      <c r="S79" s="10">
        <v>9171</v>
      </c>
    </row>
    <row r="80" spans="15:19" x14ac:dyDescent="0.3">
      <c r="O80" s="10">
        <v>2020</v>
      </c>
      <c r="P80" s="10">
        <v>44</v>
      </c>
      <c r="Q80" s="10">
        <v>2020</v>
      </c>
      <c r="R80" s="10">
        <v>368272</v>
      </c>
      <c r="S80" s="10">
        <v>8675</v>
      </c>
    </row>
    <row r="81" spans="15:19" x14ac:dyDescent="0.3">
      <c r="O81" s="10">
        <v>2021</v>
      </c>
      <c r="P81" s="10">
        <v>44</v>
      </c>
      <c r="Q81" s="10">
        <v>2021</v>
      </c>
      <c r="R81" s="10">
        <v>395377</v>
      </c>
      <c r="S81" s="10">
        <v>9723</v>
      </c>
    </row>
    <row r="82" spans="15:19" x14ac:dyDescent="0.3">
      <c r="O82" s="10">
        <v>2022</v>
      </c>
      <c r="P82" s="10">
        <v>55</v>
      </c>
      <c r="Q82" s="10">
        <v>2022</v>
      </c>
      <c r="R82" s="10">
        <v>367522</v>
      </c>
      <c r="S82" s="10">
        <v>12657</v>
      </c>
    </row>
    <row r="83" spans="15:19" x14ac:dyDescent="0.3">
      <c r="O83" s="10">
        <v>2023</v>
      </c>
      <c r="P83" s="10">
        <v>54</v>
      </c>
      <c r="Q83" s="10">
        <v>2023</v>
      </c>
      <c r="R83" s="10">
        <v>336935</v>
      </c>
      <c r="S83" s="10">
        <v>9040</v>
      </c>
    </row>
    <row r="84" spans="15:19" x14ac:dyDescent="0.3">
      <c r="O84" s="10">
        <v>2024</v>
      </c>
      <c r="P84" s="10">
        <v>49</v>
      </c>
      <c r="Q84" s="10">
        <v>2024</v>
      </c>
      <c r="R84" s="10">
        <v>350453</v>
      </c>
      <c r="S84" s="10">
        <v>9349</v>
      </c>
    </row>
  </sheetData>
  <hyperlinks>
    <hyperlink ref="A3" r:id="rId1" xr:uid="{6EAAD8DB-BCDE-44A5-9B83-824C64EA5010}"/>
  </hyperlinks>
  <printOptions horizontalCentered="1" verticalCentered="1"/>
  <pageMargins left="0.78749999999999998" right="0.78749999999999998" top="1.0249999999999999" bottom="1.0249999999999999" header="0.78749999999999998" footer="0.78749999999999998"/>
  <pageSetup paperSize="9" orientation="landscape" horizontalDpi="300" verticalDpi="300" r:id="rId2"/>
  <headerFooter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SAA</vt:lpstr>
      <vt:lpstr>DGAL</vt:lpstr>
      <vt:lpstr>Commerce_exterieur</vt:lpstr>
      <vt:lpstr>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 MARCHAL</dc:creator>
  <cp:lastModifiedBy>Philippe MARCHAL</cp:lastModifiedBy>
  <dcterms:created xsi:type="dcterms:W3CDTF">2026-06-08T06:15:09Z</dcterms:created>
  <dcterms:modified xsi:type="dcterms:W3CDTF">2026-07-07T15:39:33Z</dcterms:modified>
</cp:coreProperties>
</file>