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-pascale.veber\Documents\Travail_a_distance\RA_2020\4_GT_Publications_nat_MO\4.2_RA2020_primeur_MO_Ext\"/>
    </mc:Choice>
  </mc:AlternateContent>
  <bookViews>
    <workbookView xWindow="0" yWindow="0" windowWidth="20490" windowHeight="7665"/>
  </bookViews>
  <sheets>
    <sheet name="Tableau " sheetId="2" r:id="rId1"/>
    <sheet name="Graph 1" sheetId="4" r:id="rId2"/>
    <sheet name="Graph 2" sheetId="5" r:id="rId3"/>
    <sheet name="Graph 3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8" l="1"/>
  <c r="G9" i="8"/>
  <c r="G10" i="8"/>
  <c r="G11" i="8"/>
  <c r="G7" i="8"/>
  <c r="E11" i="8"/>
  <c r="E10" i="8"/>
  <c r="E9" i="8"/>
  <c r="E8" i="8"/>
  <c r="E7" i="8"/>
  <c r="E8" i="5" l="1"/>
  <c r="F17" i="5"/>
  <c r="D17" i="5" l="1"/>
  <c r="C17" i="5"/>
  <c r="E15" i="5"/>
  <c r="E14" i="5"/>
  <c r="E13" i="5"/>
  <c r="E12" i="5"/>
  <c r="E11" i="5"/>
  <c r="E10" i="5"/>
  <c r="E9" i="5"/>
  <c r="G8" i="5"/>
  <c r="E7" i="5"/>
  <c r="E16" i="5"/>
  <c r="G12" i="5" l="1"/>
  <c r="G14" i="5"/>
  <c r="G15" i="5"/>
  <c r="G10" i="5"/>
  <c r="G13" i="5"/>
  <c r="G16" i="5"/>
  <c r="G9" i="5"/>
  <c r="G11" i="5"/>
  <c r="E17" i="5"/>
  <c r="G7" i="5"/>
  <c r="I9" i="4"/>
  <c r="I8" i="4"/>
  <c r="I7" i="4"/>
  <c r="G17" i="5" l="1"/>
</calcChain>
</file>

<file path=xl/sharedStrings.xml><?xml version="1.0" encoding="utf-8"?>
<sst xmlns="http://schemas.openxmlformats.org/spreadsheetml/2006/main" count="94" uniqueCount="70">
  <si>
    <t xml:space="preserve">Evolution </t>
  </si>
  <si>
    <t>Nombre d'exploitations</t>
  </si>
  <si>
    <t>Nombre de personnes travaillant de façon permanente sur l'exploitation</t>
  </si>
  <si>
    <t>Main-d’œuvre familiale permanente</t>
  </si>
  <si>
    <t>Total chefs, coexploitants et familiaux</t>
  </si>
  <si>
    <t>Chef d'exploitation ou coexploitant</t>
  </si>
  <si>
    <t>Au sein des exploitations sous statut individuel</t>
  </si>
  <si>
    <t>Au sein des exploitations sous forme sociétaire</t>
  </si>
  <si>
    <t>Volume de travail réalisé par un prestataire (ETP estimés)</t>
  </si>
  <si>
    <t>CUMA</t>
  </si>
  <si>
    <t>ETA</t>
  </si>
  <si>
    <t>Volume de travail mobilisé sur l'année par type d'exploitation (ETP)</t>
  </si>
  <si>
    <t>dont sous statut individuel</t>
  </si>
  <si>
    <t xml:space="preserve">           sous forme sociétaire</t>
  </si>
  <si>
    <r>
      <t>Volume de travail mobilisé sur l'année (ETP)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</si>
  <si>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Permanent familial</t>
  </si>
  <si>
    <t>Salarie permanent non familial</t>
  </si>
  <si>
    <t xml:space="preserve"> Temps complet</t>
  </si>
  <si>
    <t xml:space="preserve">  De 3/4 temps à moins d'un temps complet</t>
  </si>
  <si>
    <t>Grandes cultures</t>
  </si>
  <si>
    <t>Maraîchage et horticulture</t>
  </si>
  <si>
    <t>Viticulture</t>
  </si>
  <si>
    <t>Fruits et autres cultures permanentes</t>
  </si>
  <si>
    <t>Bovins lait</t>
  </si>
  <si>
    <t>Bovins viande</t>
  </si>
  <si>
    <t>Bovins mixte</t>
  </si>
  <si>
    <t>Ovins, caprins et autres herbivores</t>
  </si>
  <si>
    <t>Porcins, volailles et autres granivores</t>
  </si>
  <si>
    <t>Polyculture et polyélevage</t>
  </si>
  <si>
    <t>Micro</t>
  </si>
  <si>
    <t>Toutes exploitations</t>
  </si>
  <si>
    <t xml:space="preserve"> </t>
  </si>
  <si>
    <t>Chefs d'exploitation et coexploitants</t>
  </si>
  <si>
    <t>Salariés permanents non familiaux</t>
  </si>
  <si>
    <t>Saisonniers ou occasionnels</t>
  </si>
  <si>
    <t xml:space="preserve"> Moins de 1/4 temps</t>
  </si>
  <si>
    <t xml:space="preserve"> Plus de 1/2 temps à moins de 3/4 temps</t>
  </si>
  <si>
    <t xml:space="preserve"> 1/2 temps</t>
  </si>
  <si>
    <t xml:space="preserve"> De 1/4 temps à moins de 1/2 temps</t>
  </si>
  <si>
    <r>
      <t xml:space="preserve">Autre type de prestataire </t>
    </r>
    <r>
      <rPr>
        <vertAlign val="superscript"/>
        <sz val="11"/>
        <color theme="1"/>
        <rFont val="Calibri"/>
        <family val="2"/>
        <scheme val="minor"/>
      </rPr>
      <t>2</t>
    </r>
  </si>
  <si>
    <t>Champ : Grand Est - Hors structures gérant des pacages collectifs</t>
  </si>
  <si>
    <t>Source : Agreste - Recensements agricoles</t>
  </si>
  <si>
    <t>GRAND EST</t>
  </si>
  <si>
    <t>Evolution de la main-d'œuvre agricole en Grand Est entre 2010 et 2020</t>
  </si>
  <si>
    <r>
      <t xml:space="preserve">1 </t>
    </r>
    <r>
      <rPr>
        <sz val="10"/>
        <color rgb="FF000000"/>
        <rFont val="Arial"/>
        <family val="2"/>
      </rPr>
      <t>le volume de travail total inclut celui du responsable économique et financier (REF), distinct du chef d'exploitation, qui assure éventuellement la gestion courante et quotidienne de l’exploitation (130 ETP en 2020).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</si>
  <si>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pas de données en 2010</t>
    </r>
  </si>
  <si>
    <t>Nombre de personnes</t>
  </si>
  <si>
    <t>Parts en %</t>
  </si>
  <si>
    <t>Total</t>
  </si>
  <si>
    <t>Main-d'œuvre permanente</t>
  </si>
  <si>
    <t>Main-d'œuvre agricole (ETP)</t>
  </si>
  <si>
    <t>Orientation technico-économique</t>
  </si>
  <si>
    <t>Main-d'œuvre totale</t>
  </si>
  <si>
    <t>Main-d'œuvre par exploitation</t>
  </si>
  <si>
    <t>Nombre d'ETP par exploitation</t>
  </si>
  <si>
    <t>Potentiel économique de l'exploitation</t>
  </si>
  <si>
    <t>Nombre d'exploitations total</t>
  </si>
  <si>
    <t>Part</t>
  </si>
  <si>
    <t>Exploitations ayant recours à l'externalisation</t>
  </si>
  <si>
    <t>Exploitations proposant du travail à façon</t>
  </si>
  <si>
    <t>Nombre</t>
  </si>
  <si>
    <t>Petites</t>
  </si>
  <si>
    <t>Moyennes</t>
  </si>
  <si>
    <t>Grandes</t>
  </si>
  <si>
    <r>
      <t>1</t>
    </r>
    <r>
      <rPr>
        <sz val="10"/>
        <color rgb="FF000000"/>
        <rFont val="Arial"/>
        <family val="2"/>
      </rPr>
      <t xml:space="preserve"> hors exploitations non classées et hors travail réalisé par un responsable économique et financier (REF) distinct du chef d'exploitation.</t>
    </r>
  </si>
  <si>
    <t>Temps de travail annuel des permanents agricoles en Grand Est en 2020</t>
  </si>
  <si>
    <t>Répartition de la main-d'œuvre selon l'orientation technico-économique en Grand Est en 2020</t>
  </si>
  <si>
    <t>Recours à l'externalisation selon le potentiel économique en Grand Est en 2020</t>
  </si>
  <si>
    <t>Source : Agreste - Recensement agricole 2020</t>
  </si>
  <si>
    <r>
      <t>Ensemble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</si>
</sst>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/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5" fontId="0" fillId="0" borderId="0" xfId="2" applyNumberFormat="1" applyFont="1" applyAlignment="1">
      <alignment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2" applyNumberFormat="1" applyFont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3" borderId="3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9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right" vertical="center" indent="1"/>
    </xf>
    <xf numFmtId="9" fontId="0" fillId="0" borderId="1" xfId="2" applyFont="1" applyBorder="1" applyAlignment="1">
      <alignment horizontal="right" vertical="center" indent="1"/>
    </xf>
    <xf numFmtId="0" fontId="0" fillId="4" borderId="1" xfId="0" applyFill="1" applyBorder="1" applyAlignment="1">
      <alignment horizontal="left" vertical="center" indent="1"/>
    </xf>
    <xf numFmtId="164" fontId="0" fillId="4" borderId="1" xfId="1" applyNumberFormat="1" applyFont="1" applyFill="1" applyBorder="1" applyAlignment="1">
      <alignment vertical="center"/>
    </xf>
    <xf numFmtId="165" fontId="0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165" fontId="5" fillId="4" borderId="1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9" fontId="0" fillId="0" borderId="5" xfId="2" applyFont="1" applyBorder="1" applyAlignment="1">
      <alignment horizontal="right" vertical="center" indent="1"/>
    </xf>
    <xf numFmtId="9" fontId="0" fillId="0" borderId="3" xfId="2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164" fontId="0" fillId="0" borderId="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indent="1"/>
    </xf>
    <xf numFmtId="164" fontId="5" fillId="2" borderId="5" xfId="1" applyNumberFormat="1" applyFont="1" applyFill="1" applyBorder="1" applyAlignment="1">
      <alignment horizontal="left" vertical="center" indent="1"/>
    </xf>
    <xf numFmtId="164" fontId="5" fillId="2" borderId="12" xfId="1" applyNumberFormat="1" applyFont="1" applyFill="1" applyBorder="1" applyAlignment="1">
      <alignment horizontal="left" vertical="center" indent="1"/>
    </xf>
    <xf numFmtId="164" fontId="0" fillId="0" borderId="2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9" fontId="0" fillId="0" borderId="0" xfId="0" applyNumberFormat="1"/>
    <xf numFmtId="9" fontId="0" fillId="0" borderId="0" xfId="2" applyNumberFormat="1" applyFont="1" applyAlignment="1">
      <alignment vertical="center"/>
    </xf>
    <xf numFmtId="164" fontId="0" fillId="4" borderId="2" xfId="1" applyNumberFormat="1" applyFont="1" applyFill="1" applyBorder="1" applyAlignment="1">
      <alignment horizontal="center" vertical="center" wrapText="1"/>
    </xf>
    <xf numFmtId="164" fontId="0" fillId="4" borderId="10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vertical="center"/>
    </xf>
    <xf numFmtId="0" fontId="0" fillId="4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5" fillId="2" borderId="13" xfId="1" applyNumberFormat="1" applyFont="1" applyFill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5" xfId="1" applyNumberFormat="1" applyFont="1" applyFill="1" applyBorder="1" applyAlignment="1">
      <alignment vertical="center"/>
    </xf>
    <xf numFmtId="9" fontId="0" fillId="4" borderId="13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indent="1"/>
    </xf>
    <xf numFmtId="0" fontId="2" fillId="0" borderId="0" xfId="0" applyFont="1"/>
    <xf numFmtId="0" fontId="11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E833A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/>
  </sheetViews>
  <sheetFormatPr baseColWidth="10" defaultColWidth="9.140625" defaultRowHeight="15" x14ac:dyDescent="0.25"/>
  <cols>
    <col min="1" max="1" width="6.7109375" customWidth="1"/>
    <col min="2" max="2" width="68" customWidth="1"/>
    <col min="3" max="4" width="13.5703125" customWidth="1"/>
    <col min="5" max="5" width="12.7109375" style="12" customWidth="1"/>
  </cols>
  <sheetData>
    <row r="1" spans="1:6" ht="15" customHeight="1" x14ac:dyDescent="0.25">
      <c r="A1" t="s">
        <v>31</v>
      </c>
    </row>
    <row r="2" spans="1:6" ht="15" customHeight="1" x14ac:dyDescent="0.25">
      <c r="B2" s="23" t="s">
        <v>42</v>
      </c>
    </row>
    <row r="3" spans="1:6" ht="15" customHeight="1" x14ac:dyDescent="0.25">
      <c r="B3" s="24" t="s">
        <v>43</v>
      </c>
    </row>
    <row r="4" spans="1:6" x14ac:dyDescent="0.25">
      <c r="A4" t="s">
        <v>31</v>
      </c>
      <c r="C4" s="1"/>
      <c r="D4" s="1"/>
      <c r="E4" s="13"/>
    </row>
    <row r="5" spans="1:6" s="2" customFormat="1" ht="23.25" customHeight="1" x14ac:dyDescent="0.25">
      <c r="B5" s="42"/>
      <c r="C5" s="43">
        <v>2010</v>
      </c>
      <c r="D5" s="43">
        <v>2020</v>
      </c>
      <c r="E5" s="43" t="s">
        <v>0</v>
      </c>
    </row>
    <row r="6" spans="1:6" s="4" customFormat="1" ht="18" customHeight="1" x14ac:dyDescent="0.25">
      <c r="B6" s="36" t="s">
        <v>1</v>
      </c>
      <c r="C6" s="37">
        <v>49251</v>
      </c>
      <c r="D6" s="37">
        <v>40989</v>
      </c>
      <c r="E6" s="38">
        <v>-0.16775293902661875</v>
      </c>
      <c r="F6" s="8"/>
    </row>
    <row r="7" spans="1:6" s="4" customFormat="1" ht="18" customHeight="1" x14ac:dyDescent="0.25">
      <c r="B7" s="17" t="s">
        <v>12</v>
      </c>
      <c r="C7" s="5">
        <v>31962</v>
      </c>
      <c r="D7" s="5">
        <v>22123</v>
      </c>
      <c r="E7" s="14">
        <v>-0.30783430323509164</v>
      </c>
      <c r="F7" s="8"/>
    </row>
    <row r="8" spans="1:6" s="4" customFormat="1" ht="18" customHeight="1" x14ac:dyDescent="0.25">
      <c r="B8" s="17" t="s">
        <v>13</v>
      </c>
      <c r="C8" s="5">
        <v>17289</v>
      </c>
      <c r="D8" s="5">
        <v>18866</v>
      </c>
      <c r="E8" s="14">
        <v>9.1214066747643013E-2</v>
      </c>
      <c r="F8" s="8"/>
    </row>
    <row r="9" spans="1:6" s="4" customFormat="1" ht="18" customHeight="1" x14ac:dyDescent="0.25">
      <c r="B9" s="39" t="s">
        <v>2</v>
      </c>
      <c r="C9" s="40">
        <v>104157</v>
      </c>
      <c r="D9" s="40">
        <v>79486</v>
      </c>
      <c r="E9" s="41">
        <v>-0.23686358094031126</v>
      </c>
      <c r="F9" s="8"/>
    </row>
    <row r="10" spans="1:6" s="4" customFormat="1" ht="18" customHeight="1" x14ac:dyDescent="0.25">
      <c r="B10" s="17" t="s">
        <v>32</v>
      </c>
      <c r="C10" s="5">
        <v>61494</v>
      </c>
      <c r="D10" s="5">
        <v>51800</v>
      </c>
      <c r="E10" s="14">
        <v>-0.15764139590854392</v>
      </c>
      <c r="F10" s="8"/>
    </row>
    <row r="11" spans="1:6" s="4" customFormat="1" ht="18" customHeight="1" x14ac:dyDescent="0.25">
      <c r="B11" s="18" t="s">
        <v>3</v>
      </c>
      <c r="C11" s="5">
        <v>26255</v>
      </c>
      <c r="D11" s="5">
        <v>12470</v>
      </c>
      <c r="E11" s="14">
        <v>-0.5250428489811465</v>
      </c>
      <c r="F11" s="8"/>
    </row>
    <row r="12" spans="1:6" s="4" customFormat="1" ht="18" customHeight="1" x14ac:dyDescent="0.25">
      <c r="B12" s="19" t="s">
        <v>4</v>
      </c>
      <c r="C12" s="6">
        <v>87749</v>
      </c>
      <c r="D12" s="6">
        <v>64270</v>
      </c>
      <c r="E12" s="15">
        <v>-0.26757000079772991</v>
      </c>
      <c r="F12" s="8"/>
    </row>
    <row r="13" spans="1:6" s="4" customFormat="1" ht="18" customHeight="1" x14ac:dyDescent="0.25">
      <c r="B13" s="17" t="s">
        <v>33</v>
      </c>
      <c r="C13" s="5">
        <v>16408</v>
      </c>
      <c r="D13" s="5">
        <v>15216</v>
      </c>
      <c r="E13" s="14">
        <v>-7.2647489029741594E-2</v>
      </c>
      <c r="F13" s="8"/>
    </row>
    <row r="14" spans="1:6" s="4" customFormat="1" ht="18" customHeight="1" x14ac:dyDescent="0.25">
      <c r="B14" s="39" t="s">
        <v>14</v>
      </c>
      <c r="C14" s="40">
        <v>73342.230082137015</v>
      </c>
      <c r="D14" s="40">
        <v>63797.330691792202</v>
      </c>
      <c r="E14" s="41">
        <v>-0.13014193023112802</v>
      </c>
      <c r="F14" s="8"/>
    </row>
    <row r="15" spans="1:6" s="4" customFormat="1" ht="18" customHeight="1" x14ac:dyDescent="0.25">
      <c r="B15" s="17" t="s">
        <v>32</v>
      </c>
      <c r="C15" s="5">
        <v>41341.625</v>
      </c>
      <c r="D15" s="5">
        <v>37331.875</v>
      </c>
      <c r="E15" s="14">
        <v>-9.6990623856706162E-2</v>
      </c>
      <c r="F15" s="8"/>
    </row>
    <row r="16" spans="1:6" s="4" customFormat="1" ht="18" customHeight="1" x14ac:dyDescent="0.25">
      <c r="B16" s="17" t="s">
        <v>3</v>
      </c>
      <c r="C16" s="5">
        <v>9920</v>
      </c>
      <c r="D16" s="5">
        <v>7425.125</v>
      </c>
      <c r="E16" s="14">
        <v>-0.25149949596774196</v>
      </c>
      <c r="F16" s="8"/>
    </row>
    <row r="17" spans="2:6" s="4" customFormat="1" ht="18" customHeight="1" x14ac:dyDescent="0.25">
      <c r="B17" s="19" t="s">
        <v>4</v>
      </c>
      <c r="C17" s="6">
        <v>51261.625</v>
      </c>
      <c r="D17" s="6">
        <v>44757</v>
      </c>
      <c r="E17" s="15">
        <v>-0.12689072966375919</v>
      </c>
      <c r="F17" s="8"/>
    </row>
    <row r="18" spans="2:6" s="4" customFormat="1" ht="18" customHeight="1" x14ac:dyDescent="0.25">
      <c r="B18" s="17" t="s">
        <v>33</v>
      </c>
      <c r="C18" s="5">
        <v>12814.125</v>
      </c>
      <c r="D18" s="5">
        <v>12656.25</v>
      </c>
      <c r="E18" s="14">
        <v>-1.2320388633636709E-2</v>
      </c>
      <c r="F18" s="8"/>
    </row>
    <row r="19" spans="2:6" s="4" customFormat="1" ht="18" customHeight="1" x14ac:dyDescent="0.25">
      <c r="B19" s="17" t="s">
        <v>34</v>
      </c>
      <c r="C19" s="5">
        <v>9266.4800821370118</v>
      </c>
      <c r="D19" s="5">
        <v>6254.3306917922</v>
      </c>
      <c r="E19" s="14">
        <v>-0.32505863754580666</v>
      </c>
      <c r="F19" s="8"/>
    </row>
    <row r="20" spans="2:6" s="4" customFormat="1" ht="18" customHeight="1" x14ac:dyDescent="0.25">
      <c r="B20" s="39" t="s">
        <v>11</v>
      </c>
      <c r="C20" s="40"/>
      <c r="D20" s="40"/>
      <c r="E20" s="41"/>
      <c r="F20" s="8"/>
    </row>
    <row r="21" spans="2:6" s="4" customFormat="1" ht="18" customHeight="1" x14ac:dyDescent="0.25">
      <c r="B21" s="17" t="s">
        <v>6</v>
      </c>
      <c r="C21" s="5">
        <v>27261.082412711308</v>
      </c>
      <c r="D21" s="5">
        <v>17118.159744548298</v>
      </c>
      <c r="E21" s="14">
        <v>-0.37206602858269355</v>
      </c>
      <c r="F21" s="8"/>
    </row>
    <row r="22" spans="2:6" s="4" customFormat="1" ht="18" customHeight="1" x14ac:dyDescent="0.25">
      <c r="B22" s="17" t="s">
        <v>7</v>
      </c>
      <c r="C22" s="5">
        <v>46081.1476694257</v>
      </c>
      <c r="D22" s="5">
        <v>46679.170947243903</v>
      </c>
      <c r="E22" s="14">
        <v>1.2977612495857714E-2</v>
      </c>
      <c r="F22" s="8"/>
    </row>
    <row r="23" spans="2:6" s="4" customFormat="1" ht="18" customHeight="1" x14ac:dyDescent="0.25">
      <c r="B23" s="39" t="s">
        <v>8</v>
      </c>
      <c r="C23" s="40"/>
      <c r="D23" s="40">
        <v>3907.997765364466</v>
      </c>
      <c r="E23" s="41"/>
      <c r="F23" s="8"/>
    </row>
    <row r="24" spans="2:6" s="4" customFormat="1" ht="18" customHeight="1" x14ac:dyDescent="0.25">
      <c r="B24" s="17" t="s">
        <v>9</v>
      </c>
      <c r="C24" s="5">
        <v>49.174672489082973</v>
      </c>
      <c r="D24" s="5">
        <v>45.397528434913603</v>
      </c>
      <c r="E24" s="16">
        <v>-7.681076178001825E-2</v>
      </c>
      <c r="F24" s="8"/>
    </row>
    <row r="25" spans="2:6" s="4" customFormat="1" ht="18" customHeight="1" x14ac:dyDescent="0.25">
      <c r="B25" s="17" t="s">
        <v>10</v>
      </c>
      <c r="C25" s="5">
        <v>1781.7947598253279</v>
      </c>
      <c r="D25" s="5">
        <v>2512.0615704349389</v>
      </c>
      <c r="E25" s="16">
        <v>0.40984900566280719</v>
      </c>
      <c r="F25" s="8"/>
    </row>
    <row r="26" spans="2:6" s="4" customFormat="1" ht="18" customHeight="1" x14ac:dyDescent="0.25">
      <c r="B26" s="20" t="s">
        <v>39</v>
      </c>
      <c r="C26" s="21"/>
      <c r="D26" s="7">
        <v>1350.5386664946129</v>
      </c>
      <c r="E26" s="22"/>
    </row>
    <row r="27" spans="2:6" ht="29.25" customHeight="1" x14ac:dyDescent="0.25">
      <c r="B27" s="78" t="s">
        <v>44</v>
      </c>
      <c r="C27" s="78"/>
      <c r="D27" s="78"/>
      <c r="E27" s="78"/>
    </row>
    <row r="28" spans="2:6" x14ac:dyDescent="0.25">
      <c r="B28" s="25" t="s">
        <v>45</v>
      </c>
      <c r="D28" s="1"/>
    </row>
    <row r="29" spans="2:6" x14ac:dyDescent="0.25">
      <c r="B29" s="26" t="s">
        <v>40</v>
      </c>
    </row>
    <row r="30" spans="2:6" x14ac:dyDescent="0.25">
      <c r="B30" s="26" t="s">
        <v>41</v>
      </c>
    </row>
  </sheetData>
  <mergeCells count="1">
    <mergeCell ref="B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6" customWidth="1"/>
    <col min="3" max="9" width="14.140625" customWidth="1"/>
  </cols>
  <sheetData>
    <row r="1" spans="1:12" x14ac:dyDescent="0.25">
      <c r="A1" t="s">
        <v>31</v>
      </c>
    </row>
    <row r="2" spans="1:12" ht="15" customHeight="1" x14ac:dyDescent="0.25">
      <c r="B2" s="23" t="s">
        <v>42</v>
      </c>
    </row>
    <row r="3" spans="1:12" ht="15" customHeight="1" x14ac:dyDescent="0.25">
      <c r="B3" s="24" t="s">
        <v>65</v>
      </c>
    </row>
    <row r="4" spans="1:12" ht="15" customHeight="1" x14ac:dyDescent="0.25">
      <c r="B4" s="24"/>
    </row>
    <row r="5" spans="1:12" s="10" customFormat="1" ht="53.25" customHeight="1" x14ac:dyDescent="0.25">
      <c r="A5" s="9"/>
      <c r="B5" s="44"/>
      <c r="C5" s="47" t="s">
        <v>17</v>
      </c>
      <c r="D5" s="47" t="s">
        <v>18</v>
      </c>
      <c r="E5" s="47" t="s">
        <v>36</v>
      </c>
      <c r="F5" s="47" t="s">
        <v>37</v>
      </c>
      <c r="G5" s="47" t="s">
        <v>38</v>
      </c>
      <c r="H5" s="47" t="s">
        <v>35</v>
      </c>
      <c r="I5" s="47" t="s">
        <v>48</v>
      </c>
    </row>
    <row r="6" spans="1:12" s="28" customFormat="1" ht="18" customHeight="1" x14ac:dyDescent="0.25">
      <c r="A6" s="27"/>
      <c r="B6" s="45" t="s">
        <v>46</v>
      </c>
      <c r="C6" s="32"/>
      <c r="D6" s="32"/>
      <c r="E6" s="46"/>
      <c r="F6" s="32"/>
      <c r="G6" s="32"/>
      <c r="H6" s="46"/>
      <c r="I6" s="33"/>
    </row>
    <row r="7" spans="1:12" s="4" customFormat="1" ht="18" customHeight="1" x14ac:dyDescent="0.25">
      <c r="B7" s="17" t="s">
        <v>5</v>
      </c>
      <c r="C7" s="32">
        <v>30244</v>
      </c>
      <c r="D7" s="32">
        <v>1793</v>
      </c>
      <c r="E7" s="32">
        <v>1341</v>
      </c>
      <c r="F7" s="32">
        <v>3981</v>
      </c>
      <c r="G7" s="32">
        <v>3541</v>
      </c>
      <c r="H7" s="32">
        <v>10900</v>
      </c>
      <c r="I7" s="33">
        <f>SUM(C7:H7)</f>
        <v>51800</v>
      </c>
      <c r="K7" s="48"/>
      <c r="L7" s="30"/>
    </row>
    <row r="8" spans="1:12" s="4" customFormat="1" ht="18" customHeight="1" x14ac:dyDescent="0.25">
      <c r="B8" s="17" t="s">
        <v>15</v>
      </c>
      <c r="C8" s="32">
        <v>4180</v>
      </c>
      <c r="D8" s="32">
        <v>869</v>
      </c>
      <c r="E8" s="32">
        <v>721</v>
      </c>
      <c r="F8" s="32">
        <v>2207</v>
      </c>
      <c r="G8" s="32">
        <v>1476</v>
      </c>
      <c r="H8" s="32">
        <v>3017</v>
      </c>
      <c r="I8" s="33">
        <f t="shared" ref="I8:I9" si="0">SUM(C8:H8)</f>
        <v>12470</v>
      </c>
      <c r="L8" s="30"/>
    </row>
    <row r="9" spans="1:12" s="4" customFormat="1" ht="18" customHeight="1" thickBot="1" x14ac:dyDescent="0.3">
      <c r="B9" s="51" t="s">
        <v>16</v>
      </c>
      <c r="C9" s="52">
        <v>10039</v>
      </c>
      <c r="D9" s="52">
        <v>1019</v>
      </c>
      <c r="E9" s="52">
        <v>775</v>
      </c>
      <c r="F9" s="52">
        <v>1637</v>
      </c>
      <c r="G9" s="52">
        <v>818</v>
      </c>
      <c r="H9" s="52">
        <v>928</v>
      </c>
      <c r="I9" s="53">
        <f t="shared" si="0"/>
        <v>15216</v>
      </c>
      <c r="L9" s="30"/>
    </row>
    <row r="10" spans="1:12" s="4" customFormat="1" ht="18" customHeight="1" x14ac:dyDescent="0.25">
      <c r="B10" s="45" t="s">
        <v>47</v>
      </c>
      <c r="C10" s="32"/>
      <c r="D10" s="32"/>
      <c r="E10" s="46"/>
      <c r="F10" s="32"/>
      <c r="G10" s="32"/>
      <c r="H10" s="46"/>
      <c r="I10" s="33"/>
    </row>
    <row r="11" spans="1:12" s="4" customFormat="1" ht="18" customHeight="1" x14ac:dyDescent="0.25">
      <c r="B11" s="17" t="s">
        <v>5</v>
      </c>
      <c r="C11" s="34">
        <v>0.58386100386100381</v>
      </c>
      <c r="D11" s="34">
        <v>3.4613899613899615E-2</v>
      </c>
      <c r="E11" s="35">
        <v>2.5888030888030888E-2</v>
      </c>
      <c r="F11" s="34">
        <v>7.6853281853281857E-2</v>
      </c>
      <c r="G11" s="34">
        <v>6.8359073359073361E-2</v>
      </c>
      <c r="H11" s="35">
        <v>0.21042471042471042</v>
      </c>
      <c r="I11" s="35">
        <v>1</v>
      </c>
    </row>
    <row r="12" spans="1:12" s="4" customFormat="1" ht="18" customHeight="1" x14ac:dyDescent="0.25">
      <c r="B12" s="17" t="s">
        <v>15</v>
      </c>
      <c r="C12" s="34">
        <v>0.3352044907778669</v>
      </c>
      <c r="D12" s="34">
        <v>6.9687249398556542E-2</v>
      </c>
      <c r="E12" s="35">
        <v>5.7818765036086607E-2</v>
      </c>
      <c r="F12" s="34">
        <v>0.17698476343223737</v>
      </c>
      <c r="G12" s="34">
        <v>0.11836407377706495</v>
      </c>
      <c r="H12" s="35">
        <v>0.24194065757818764</v>
      </c>
      <c r="I12" s="35">
        <v>1</v>
      </c>
    </row>
    <row r="13" spans="1:12" s="4" customFormat="1" ht="18" customHeight="1" x14ac:dyDescent="0.25">
      <c r="B13" s="20" t="s">
        <v>16</v>
      </c>
      <c r="C13" s="49">
        <v>0.65976603575184012</v>
      </c>
      <c r="D13" s="49">
        <v>6.6968980021030494E-2</v>
      </c>
      <c r="E13" s="50">
        <v>5.0933228180862253E-2</v>
      </c>
      <c r="F13" s="49">
        <v>0.10758412197686645</v>
      </c>
      <c r="G13" s="49">
        <v>5.3759200841219767E-2</v>
      </c>
      <c r="H13" s="50">
        <v>6.0988433228180865E-2</v>
      </c>
      <c r="I13" s="50">
        <v>1</v>
      </c>
    </row>
    <row r="14" spans="1:12" x14ac:dyDescent="0.25">
      <c r="B14" s="26" t="s">
        <v>40</v>
      </c>
    </row>
    <row r="15" spans="1:12" x14ac:dyDescent="0.25">
      <c r="B15" s="77" t="s">
        <v>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8.85546875" customWidth="1"/>
    <col min="3" max="7" width="15.7109375" customWidth="1"/>
    <col min="8" max="9" width="13.28515625" customWidth="1"/>
    <col min="13" max="13" width="10.42578125" bestFit="1" customWidth="1"/>
    <col min="14" max="14" width="9.42578125" bestFit="1" customWidth="1"/>
    <col min="15" max="15" width="10.42578125" bestFit="1" customWidth="1"/>
  </cols>
  <sheetData>
    <row r="1" spans="1:15" x14ac:dyDescent="0.25">
      <c r="A1" t="s">
        <v>31</v>
      </c>
    </row>
    <row r="2" spans="1:15" x14ac:dyDescent="0.25">
      <c r="B2" s="23" t="s">
        <v>42</v>
      </c>
    </row>
    <row r="3" spans="1:15" x14ac:dyDescent="0.25">
      <c r="B3" s="24" t="s">
        <v>66</v>
      </c>
      <c r="G3" s="2"/>
    </row>
    <row r="4" spans="1:15" x14ac:dyDescent="0.25">
      <c r="B4" s="24"/>
      <c r="G4" s="2"/>
    </row>
    <row r="5" spans="1:15" ht="22.5" customHeight="1" x14ac:dyDescent="0.25">
      <c r="B5" s="89" t="s">
        <v>51</v>
      </c>
      <c r="C5" s="79" t="s">
        <v>50</v>
      </c>
      <c r="D5" s="80"/>
      <c r="E5" s="81"/>
      <c r="F5" s="79" t="s">
        <v>53</v>
      </c>
      <c r="G5" s="81"/>
    </row>
    <row r="6" spans="1:15" ht="35.25" customHeight="1" x14ac:dyDescent="0.25">
      <c r="B6" s="90"/>
      <c r="C6" s="63" t="s">
        <v>49</v>
      </c>
      <c r="D6" s="65" t="s">
        <v>34</v>
      </c>
      <c r="E6" s="64" t="s">
        <v>52</v>
      </c>
      <c r="F6" s="67" t="s">
        <v>1</v>
      </c>
      <c r="G6" s="69" t="s">
        <v>54</v>
      </c>
    </row>
    <row r="7" spans="1:15" s="4" customFormat="1" ht="18" customHeight="1" x14ac:dyDescent="0.25">
      <c r="B7" s="60" t="s">
        <v>21</v>
      </c>
      <c r="C7" s="59">
        <v>19568</v>
      </c>
      <c r="D7" s="66">
        <v>3767.1389826974</v>
      </c>
      <c r="E7" s="54">
        <f t="shared" ref="E7:E16" si="0">SUM(C7:D7)</f>
        <v>23335.138982697401</v>
      </c>
      <c r="F7" s="68">
        <v>14451</v>
      </c>
      <c r="G7" s="70">
        <f t="shared" ref="G7:G17" si="1">E7/F7</f>
        <v>1.614776761656453</v>
      </c>
      <c r="H7" s="30"/>
      <c r="I7" s="30"/>
      <c r="M7" s="29"/>
      <c r="N7" s="29"/>
      <c r="O7" s="29"/>
    </row>
    <row r="8" spans="1:15" s="4" customFormat="1" ht="18" customHeight="1" x14ac:dyDescent="0.25">
      <c r="B8" s="60" t="s">
        <v>19</v>
      </c>
      <c r="C8" s="55">
        <v>13941.625</v>
      </c>
      <c r="D8" s="55">
        <v>770.6152253015</v>
      </c>
      <c r="E8" s="54">
        <f t="shared" si="0"/>
        <v>14712.240225301501</v>
      </c>
      <c r="F8" s="68">
        <v>13400</v>
      </c>
      <c r="G8" s="70">
        <f t="shared" si="1"/>
        <v>1.0979283750225</v>
      </c>
      <c r="H8" s="62"/>
      <c r="I8" s="30"/>
      <c r="M8" s="29"/>
      <c r="N8" s="29"/>
      <c r="O8" s="29"/>
    </row>
    <row r="9" spans="1:15" s="4" customFormat="1" ht="18" customHeight="1" x14ac:dyDescent="0.25">
      <c r="B9" s="60" t="s">
        <v>28</v>
      </c>
      <c r="C9" s="55">
        <v>7010.75</v>
      </c>
      <c r="D9" s="55">
        <v>474.91935921010003</v>
      </c>
      <c r="E9" s="54">
        <f t="shared" si="0"/>
        <v>7485.6693592101001</v>
      </c>
      <c r="F9" s="68">
        <v>4201</v>
      </c>
      <c r="G9" s="70">
        <f t="shared" si="1"/>
        <v>1.781877971723423</v>
      </c>
      <c r="H9" s="30"/>
      <c r="I9" s="30"/>
      <c r="M9" s="29"/>
      <c r="N9" s="29"/>
      <c r="O9" s="29"/>
    </row>
    <row r="10" spans="1:15" s="4" customFormat="1" ht="18" customHeight="1" x14ac:dyDescent="0.25">
      <c r="B10" s="60" t="s">
        <v>23</v>
      </c>
      <c r="C10" s="55">
        <v>6102.625</v>
      </c>
      <c r="D10" s="55">
        <v>170.91110945170001</v>
      </c>
      <c r="E10" s="54">
        <f t="shared" si="0"/>
        <v>6273.5361094517002</v>
      </c>
      <c r="F10" s="68">
        <v>2554</v>
      </c>
      <c r="G10" s="70">
        <f t="shared" si="1"/>
        <v>2.4563571297774862</v>
      </c>
      <c r="H10" s="30"/>
      <c r="I10" s="30"/>
      <c r="M10" s="29"/>
      <c r="N10" s="29"/>
      <c r="O10" s="29"/>
    </row>
    <row r="11" spans="1:15" s="4" customFormat="1" ht="18" customHeight="1" x14ac:dyDescent="0.25">
      <c r="B11" s="60" t="s">
        <v>20</v>
      </c>
      <c r="C11" s="55">
        <v>2652.75</v>
      </c>
      <c r="D11" s="55">
        <v>589.07109991380003</v>
      </c>
      <c r="E11" s="54">
        <f t="shared" si="0"/>
        <v>3241.8210999138</v>
      </c>
      <c r="F11" s="68">
        <v>742</v>
      </c>
      <c r="G11" s="70">
        <f t="shared" si="1"/>
        <v>4.3690311319592992</v>
      </c>
      <c r="H11" s="30"/>
      <c r="I11" s="30"/>
      <c r="M11" s="29"/>
      <c r="N11" s="29"/>
      <c r="O11" s="29"/>
    </row>
    <row r="12" spans="1:15" s="4" customFormat="1" ht="18" customHeight="1" x14ac:dyDescent="0.25">
      <c r="B12" s="60" t="s">
        <v>24</v>
      </c>
      <c r="C12" s="55">
        <v>2481.375</v>
      </c>
      <c r="D12" s="55">
        <v>52.629840649899997</v>
      </c>
      <c r="E12" s="54">
        <f t="shared" si="0"/>
        <v>2534.0048406499</v>
      </c>
      <c r="F12" s="68">
        <v>2172</v>
      </c>
      <c r="G12" s="70">
        <f t="shared" si="1"/>
        <v>1.1666688953268416</v>
      </c>
      <c r="H12" s="30"/>
      <c r="I12" s="30"/>
      <c r="M12" s="29"/>
      <c r="N12" s="29"/>
      <c r="O12" s="29"/>
    </row>
    <row r="13" spans="1:15" s="4" customFormat="1" ht="18" customHeight="1" x14ac:dyDescent="0.25">
      <c r="B13" s="60" t="s">
        <v>25</v>
      </c>
      <c r="C13" s="55">
        <v>2370.625</v>
      </c>
      <c r="D13" s="55">
        <v>59.607618653400003</v>
      </c>
      <c r="E13" s="54">
        <f t="shared" si="0"/>
        <v>2430.2326186534001</v>
      </c>
      <c r="F13" s="68">
        <v>944</v>
      </c>
      <c r="G13" s="70">
        <f t="shared" si="1"/>
        <v>2.5743989604379238</v>
      </c>
      <c r="H13" s="30"/>
      <c r="I13" s="30"/>
      <c r="M13" s="29"/>
      <c r="N13" s="29"/>
      <c r="O13" s="29"/>
    </row>
    <row r="14" spans="1:15" s="4" customFormat="1" ht="18" customHeight="1" x14ac:dyDescent="0.25">
      <c r="B14" s="60" t="s">
        <v>26</v>
      </c>
      <c r="C14" s="55">
        <v>1493.375</v>
      </c>
      <c r="D14" s="55">
        <v>38.387936114799999</v>
      </c>
      <c r="E14" s="54">
        <f t="shared" si="0"/>
        <v>1531.7629361147999</v>
      </c>
      <c r="F14" s="68">
        <v>1497</v>
      </c>
      <c r="G14" s="70">
        <f t="shared" si="1"/>
        <v>1.0232217342116232</v>
      </c>
      <c r="H14" s="30"/>
      <c r="I14" s="30"/>
      <c r="M14" s="29"/>
      <c r="N14" s="29"/>
      <c r="O14" s="29"/>
    </row>
    <row r="15" spans="1:15" s="4" customFormat="1" ht="18" customHeight="1" x14ac:dyDescent="0.25">
      <c r="B15" s="60" t="s">
        <v>27</v>
      </c>
      <c r="C15" s="55">
        <v>1270</v>
      </c>
      <c r="D15" s="55">
        <v>47.8863487263</v>
      </c>
      <c r="E15" s="54">
        <f t="shared" si="0"/>
        <v>1317.8863487263</v>
      </c>
      <c r="F15" s="68">
        <v>527</v>
      </c>
      <c r="G15" s="70">
        <f t="shared" si="1"/>
        <v>2.5007331095375709</v>
      </c>
      <c r="H15" s="30"/>
      <c r="I15" s="30"/>
      <c r="J15" s="48"/>
      <c r="M15" s="29"/>
      <c r="N15" s="29"/>
      <c r="O15" s="29"/>
    </row>
    <row r="16" spans="1:15" s="4" customFormat="1" ht="18" customHeight="1" x14ac:dyDescent="0.25">
      <c r="B16" s="60" t="s">
        <v>22</v>
      </c>
      <c r="C16" s="55">
        <v>486.75</v>
      </c>
      <c r="D16" s="55">
        <v>282.32190123610002</v>
      </c>
      <c r="E16" s="54">
        <f t="shared" si="0"/>
        <v>769.07190123610008</v>
      </c>
      <c r="F16" s="68">
        <v>441</v>
      </c>
      <c r="G16" s="70">
        <f t="shared" si="1"/>
        <v>1.7439272136873019</v>
      </c>
      <c r="H16" s="30"/>
      <c r="I16" s="30"/>
      <c r="M16" s="29"/>
      <c r="N16" s="29"/>
      <c r="O16" s="29"/>
    </row>
    <row r="17" spans="2:15" ht="17.25" x14ac:dyDescent="0.25">
      <c r="B17" s="56" t="s">
        <v>69</v>
      </c>
      <c r="C17" s="57">
        <f>SUM(C7:C16)</f>
        <v>57377.875</v>
      </c>
      <c r="D17" s="58">
        <f>SUM(D7:D16)</f>
        <v>6253.4894219549997</v>
      </c>
      <c r="E17" s="58">
        <f>SUM(E7:E16)</f>
        <v>63631.364421954997</v>
      </c>
      <c r="F17" s="57">
        <f>SUM(F7:F16)</f>
        <v>40929</v>
      </c>
      <c r="G17" s="71">
        <f t="shared" si="1"/>
        <v>1.5546767431883262</v>
      </c>
      <c r="H17" s="30"/>
      <c r="M17" s="3"/>
      <c r="N17" s="3"/>
      <c r="O17" s="3"/>
    </row>
    <row r="18" spans="2:15" x14ac:dyDescent="0.25">
      <c r="B18" s="78" t="s">
        <v>64</v>
      </c>
      <c r="C18" s="78"/>
      <c r="D18" s="78"/>
      <c r="E18" s="78"/>
      <c r="F18" s="78"/>
      <c r="G18" s="78"/>
      <c r="H18" s="61"/>
    </row>
    <row r="19" spans="2:15" x14ac:dyDescent="0.25">
      <c r="B19" s="26" t="s">
        <v>40</v>
      </c>
    </row>
    <row r="20" spans="2:15" x14ac:dyDescent="0.25">
      <c r="B20" s="77" t="s">
        <v>68</v>
      </c>
    </row>
    <row r="21" spans="2:15" x14ac:dyDescent="0.25">
      <c r="B21" s="11"/>
    </row>
  </sheetData>
  <sortState ref="B6:E15">
    <sortCondition descending="1" ref="E6:E15"/>
  </sortState>
  <mergeCells count="4">
    <mergeCell ref="C5:E5"/>
    <mergeCell ref="B18:G18"/>
    <mergeCell ref="F5:G5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21.5703125" customWidth="1"/>
    <col min="3" max="7" width="14.7109375" customWidth="1"/>
  </cols>
  <sheetData>
    <row r="1" spans="1:8" x14ac:dyDescent="0.25">
      <c r="A1" t="s">
        <v>31</v>
      </c>
    </row>
    <row r="2" spans="1:8" x14ac:dyDescent="0.25">
      <c r="B2" s="23" t="s">
        <v>42</v>
      </c>
    </row>
    <row r="3" spans="1:8" x14ac:dyDescent="0.25">
      <c r="B3" s="24" t="s">
        <v>67</v>
      </c>
    </row>
    <row r="5" spans="1:8" s="31" customFormat="1" ht="45" customHeight="1" x14ac:dyDescent="0.25">
      <c r="B5" s="82" t="s">
        <v>55</v>
      </c>
      <c r="C5" s="83" t="s">
        <v>56</v>
      </c>
      <c r="D5" s="82" t="s">
        <v>58</v>
      </c>
      <c r="E5" s="84"/>
      <c r="F5" s="82" t="s">
        <v>59</v>
      </c>
      <c r="G5" s="84"/>
    </row>
    <row r="6" spans="1:8" s="2" customFormat="1" x14ac:dyDescent="0.25">
      <c r="B6" s="85"/>
      <c r="C6" s="86"/>
      <c r="D6" s="87" t="s">
        <v>60</v>
      </c>
      <c r="E6" s="88" t="s">
        <v>57</v>
      </c>
      <c r="F6" s="87" t="s">
        <v>60</v>
      </c>
      <c r="G6" s="88" t="s">
        <v>57</v>
      </c>
      <c r="H6"/>
    </row>
    <row r="7" spans="1:8" s="4" customFormat="1" ht="18" customHeight="1" x14ac:dyDescent="0.25">
      <c r="B7" s="18" t="s">
        <v>29</v>
      </c>
      <c r="C7" s="5">
        <v>9456</v>
      </c>
      <c r="D7" s="68">
        <v>3581</v>
      </c>
      <c r="E7" s="72">
        <f>D7/C7</f>
        <v>0.37870135363790186</v>
      </c>
      <c r="F7" s="68">
        <v>415</v>
      </c>
      <c r="G7" s="72">
        <f>F7/C7</f>
        <v>4.3887478849407781E-2</v>
      </c>
    </row>
    <row r="8" spans="1:8" s="4" customFormat="1" ht="18" customHeight="1" x14ac:dyDescent="0.25">
      <c r="B8" s="18" t="s">
        <v>61</v>
      </c>
      <c r="C8" s="5">
        <v>10703</v>
      </c>
      <c r="D8" s="68">
        <v>6210</v>
      </c>
      <c r="E8" s="72">
        <f>D8/C8</f>
        <v>0.58021115575072413</v>
      </c>
      <c r="F8" s="68">
        <v>884</v>
      </c>
      <c r="G8" s="72">
        <f t="shared" ref="G8:G11" si="0">F8/C8</f>
        <v>8.2593665327478277E-2</v>
      </c>
    </row>
    <row r="9" spans="1:8" s="4" customFormat="1" ht="18" customHeight="1" x14ac:dyDescent="0.25">
      <c r="B9" s="18" t="s">
        <v>62</v>
      </c>
      <c r="C9" s="5">
        <v>11130</v>
      </c>
      <c r="D9" s="68">
        <v>7735</v>
      </c>
      <c r="E9" s="72">
        <f>D9/C9</f>
        <v>0.69496855345911945</v>
      </c>
      <c r="F9" s="68">
        <v>1843</v>
      </c>
      <c r="G9" s="72">
        <f t="shared" si="0"/>
        <v>0.16558849955076371</v>
      </c>
    </row>
    <row r="10" spans="1:8" s="4" customFormat="1" ht="18" customHeight="1" x14ac:dyDescent="0.25">
      <c r="B10" s="18" t="s">
        <v>63</v>
      </c>
      <c r="C10" s="5">
        <v>9700</v>
      </c>
      <c r="D10" s="68">
        <v>7045</v>
      </c>
      <c r="E10" s="72">
        <f>D10/C10</f>
        <v>0.72628865979381441</v>
      </c>
      <c r="F10" s="68">
        <v>1851</v>
      </c>
      <c r="G10" s="72">
        <f t="shared" si="0"/>
        <v>0.19082474226804125</v>
      </c>
    </row>
    <row r="11" spans="1:8" s="4" customFormat="1" ht="21.75" customHeight="1" x14ac:dyDescent="0.25">
      <c r="B11" s="76" t="s">
        <v>30</v>
      </c>
      <c r="C11" s="73">
        <v>40989</v>
      </c>
      <c r="D11" s="74">
        <v>24571</v>
      </c>
      <c r="E11" s="75">
        <f>D11/C11</f>
        <v>0.59945351191783158</v>
      </c>
      <c r="F11" s="74">
        <v>4993</v>
      </c>
      <c r="G11" s="75">
        <f t="shared" si="0"/>
        <v>0.12181316938690868</v>
      </c>
    </row>
    <row r="12" spans="1:8" x14ac:dyDescent="0.25">
      <c r="B12" s="26" t="s">
        <v>40</v>
      </c>
    </row>
    <row r="13" spans="1:8" x14ac:dyDescent="0.25">
      <c r="A13" t="s">
        <v>31</v>
      </c>
      <c r="B13" s="77" t="s">
        <v>68</v>
      </c>
    </row>
  </sheetData>
  <mergeCells count="4">
    <mergeCell ref="D5:E5"/>
    <mergeCell ref="F5:G5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</vt:lpstr>
      <vt:lpstr>Graph 1</vt:lpstr>
      <vt:lpstr>Graph 2</vt:lpstr>
      <vt:lpstr>Graph 3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Marie-Pascale VEBER</dc:creator>
  <cp:lastModifiedBy>Marie-Pascale VEBER</cp:lastModifiedBy>
  <dcterms:created xsi:type="dcterms:W3CDTF">2022-06-07T11:59:27Z</dcterms:created>
  <dcterms:modified xsi:type="dcterms:W3CDTF">2022-10-11T08:57:38Z</dcterms:modified>
</cp:coreProperties>
</file>