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12_Publications\01_Publications\20_2020\03_Essentiel_GrandEst\N7_Filiere volailles de chair\"/>
    </mc:Choice>
  </mc:AlternateContent>
  <bookViews>
    <workbookView xWindow="0" yWindow="0" windowWidth="28800" windowHeight="12300" tabRatio="500" activeTab="2"/>
  </bookViews>
  <sheets>
    <sheet name="SOMMAIRE" sheetId="1" r:id="rId1"/>
    <sheet name="CHEPTEL_PRODUCTION" sheetId="2" r:id="rId2"/>
    <sheet name="ELEVAGES" sheetId="3" r:id="rId3"/>
    <sheet name="INDUSTRIES_EXPORT" sheetId="4" r:id="rId4"/>
    <sheet name="FOCUS_BIO" sheetId="6" r:id="rId5"/>
    <sheet name="FOCUS_SIGNES_QUALITE" sheetId="7" r:id="rId6"/>
  </sheets>
  <definedNames>
    <definedName name="Abattages_mensuels_par_catégories_de_volaille">INDUSTRIES_EXPORT!$A$85:$O$127</definedName>
    <definedName name="Bio_Evol_FR">FOCUS_BIO!$A$2:$K$23</definedName>
    <definedName name="Bio_Evol_GE">FOCUS_BIO!$A$26:$M$71</definedName>
    <definedName name="Cheptel_CapacitésBatiments_EspecesDpt">CHEPTEL_PRODUCTION!$A$178:$M$197</definedName>
    <definedName name="Cheptel_CarteLisseePoulet">CHEPTEL_PRODUCTION!$A$65:$H$113</definedName>
    <definedName name="Cheptel_EvolutionProductions">CHEPTEL_PRODUCTION!$A$116:$H$175</definedName>
    <definedName name="Cheptel_Productions2019">CHEPTEL_PRODUCTION!$A$1:$J$64</definedName>
    <definedName name="Données_relatives_aux_exportations">INDUSTRIES_EXPORT!$A$133:$G$179</definedName>
    <definedName name="Effectifs_salariés__amont_et_aval">INDUSTRIES_EXPORT!$A$55:$C$63</definedName>
    <definedName name="Elevage_CapaciteMoyenne">ELEVAGES!$A$38:$L$59</definedName>
    <definedName name="Elevage_RepartitionCapacitéPoulet">ELEVAGES!$A$60:$L$108</definedName>
    <definedName name="Elevages_DonnesCadrage">ELEVAGES!$A$1:$K$36</definedName>
    <definedName name="Industrie_DerogationTransfo">INDUSTRIES_EXPORT!$A$67:$E$83</definedName>
    <definedName name="Industries_CarteEmployeurs">INDUSTRIES_EXPORT!$A$1:$L$54</definedName>
    <definedName name="Volumes_abattus_entre_2015_et_2018_selon_le_type_de_produit__SIQO">FOCUS_SIGNES_QUALITE!$A$1:$L$32</definedName>
  </definedNames>
  <calcPr calcId="162913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C40" i="6" l="1"/>
  <c r="D40" i="6"/>
  <c r="E40" i="6"/>
  <c r="F40" i="6"/>
  <c r="G40" i="6"/>
  <c r="H40" i="6"/>
  <c r="I40" i="6"/>
  <c r="J40" i="6"/>
  <c r="K40" i="6"/>
  <c r="B40" i="6"/>
  <c r="C96" i="3"/>
  <c r="D96" i="3"/>
  <c r="E96" i="3"/>
  <c r="F96" i="3"/>
  <c r="G96" i="3"/>
  <c r="C97" i="3"/>
  <c r="D97" i="3"/>
  <c r="E97" i="3"/>
  <c r="F97" i="3"/>
  <c r="G97" i="3"/>
  <c r="B97" i="3"/>
  <c r="B96" i="3"/>
  <c r="E139" i="4" l="1"/>
  <c r="E138" i="4"/>
  <c r="O32" i="6" l="1"/>
  <c r="O34" i="6"/>
  <c r="O36" i="6"/>
  <c r="O37" i="6"/>
  <c r="O38" i="6"/>
  <c r="O39" i="6"/>
  <c r="M190" i="2" l="1"/>
  <c r="M188" i="2"/>
  <c r="M186" i="2"/>
  <c r="M184" i="2"/>
  <c r="K193" i="2"/>
  <c r="K192" i="2"/>
  <c r="K191" i="2"/>
  <c r="K188" i="2"/>
  <c r="K187" i="2"/>
  <c r="K186" i="2"/>
  <c r="K185" i="2"/>
  <c r="K184" i="2"/>
  <c r="I193" i="2"/>
  <c r="I191" i="2"/>
  <c r="I190" i="2"/>
  <c r="I189" i="2"/>
  <c r="I188" i="2"/>
  <c r="I187" i="2"/>
  <c r="I185" i="2"/>
  <c r="I184" i="2"/>
  <c r="G193" i="2"/>
  <c r="G192" i="2"/>
  <c r="G191" i="2"/>
  <c r="G188" i="2"/>
  <c r="G187" i="2"/>
  <c r="G186" i="2"/>
  <c r="G184" i="2"/>
  <c r="E193" i="2"/>
  <c r="E192" i="2"/>
  <c r="E191" i="2"/>
  <c r="E188" i="2"/>
  <c r="E187" i="2"/>
  <c r="E186" i="2"/>
  <c r="E185" i="2"/>
  <c r="E184" i="2"/>
  <c r="C185" i="2"/>
  <c r="C186" i="2"/>
  <c r="C187" i="2"/>
  <c r="C188" i="2"/>
  <c r="C189" i="2"/>
  <c r="C190" i="2"/>
  <c r="C191" i="2"/>
  <c r="C192" i="2"/>
  <c r="C193" i="2"/>
  <c r="C184" i="2"/>
  <c r="J20" i="6" l="1"/>
  <c r="I20" i="6"/>
  <c r="H20" i="6"/>
  <c r="G20" i="6"/>
  <c r="F20" i="6"/>
  <c r="E20" i="6"/>
  <c r="D20" i="6"/>
  <c r="C20" i="6"/>
  <c r="B20" i="6"/>
  <c r="C61" i="4"/>
  <c r="B61" i="4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</calcChain>
</file>

<file path=xl/sharedStrings.xml><?xml version="1.0" encoding="utf-8"?>
<sst xmlns="http://schemas.openxmlformats.org/spreadsheetml/2006/main" count="553" uniqueCount="228">
  <si>
    <t>Grand Est</t>
  </si>
  <si>
    <t>Edition 2020</t>
  </si>
  <si>
    <t>Pour accéder aux données, cliquez ici</t>
  </si>
  <si>
    <t>Tableau
Carte</t>
  </si>
  <si>
    <t>France et régions métropolitaines</t>
  </si>
  <si>
    <t>Carte</t>
  </si>
  <si>
    <t>Tableau</t>
  </si>
  <si>
    <t>Grand Est et départements</t>
  </si>
  <si>
    <t>Graphique</t>
  </si>
  <si>
    <t>Tableaux
Graphiques</t>
  </si>
  <si>
    <t>Focus sur l’agriculture biologique</t>
  </si>
  <si>
    <t>Production annuelle (en Tec)</t>
  </si>
  <si>
    <t>Effectifs (en milliers de têtes)</t>
  </si>
  <si>
    <t>Dindes et dindons</t>
  </si>
  <si>
    <t>Pintades</t>
  </si>
  <si>
    <t>Cailles d'élevage</t>
  </si>
  <si>
    <t>Île-de-France</t>
  </si>
  <si>
    <t>Centre-Val de Loire</t>
  </si>
  <si>
    <t>Bourgogne-Franche-Comté</t>
  </si>
  <si>
    <t>Normandie</t>
  </si>
  <si>
    <t>Hauts-de-France</t>
  </si>
  <si>
    <t>Pays de la Loire</t>
  </si>
  <si>
    <t>Bretagne</t>
  </si>
  <si>
    <t>Nouvelle-Aquitaine</t>
  </si>
  <si>
    <t>Occitanie</t>
  </si>
  <si>
    <t>Auvergne-Rhône-Alpes</t>
  </si>
  <si>
    <t>Provence-Alpes-Côte d'Azur</t>
  </si>
  <si>
    <t>Corse</t>
  </si>
  <si>
    <t>France entière</t>
  </si>
  <si>
    <t>Source : Agreste, Statistique Agricole Annuelle 2019</t>
  </si>
  <si>
    <t>Poulets</t>
  </si>
  <si>
    <t>Autres volailles</t>
  </si>
  <si>
    <t>Dont</t>
  </si>
  <si>
    <t>Canards et oies</t>
  </si>
  <si>
    <t>Pintades et cailles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</si>
  <si>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</si>
  <si>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</si>
  <si>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</si>
  <si>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</si>
  <si>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</si>
  <si>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</si>
  <si>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</si>
  <si>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</si>
  <si>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</si>
  <si>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</si>
  <si>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Poulet</t>
  </si>
  <si>
    <t>Dinde</t>
  </si>
  <si>
    <t>Canard</t>
  </si>
  <si>
    <t>Oie</t>
  </si>
  <si>
    <t>Pintade</t>
  </si>
  <si>
    <t>Gibier à plumes</t>
  </si>
  <si>
    <t>Nombre
d’entreprises</t>
  </si>
  <si>
    <t>Nombre d’établissements ICPE</t>
  </si>
  <si>
    <t>Autorisation</t>
  </si>
  <si>
    <t>Enregistrement</t>
  </si>
  <si>
    <t>s</t>
  </si>
  <si>
    <t>Répartition départementale du nombre de bâtiments et d’animaux (poulet) par tranches de capacités des bâtiments</t>
  </si>
  <si>
    <t>Nombre de bâtiments par classe de capacité de ceux-ci (en milliers de têtes)</t>
  </si>
  <si>
    <t>0 – 1</t>
  </si>
  <si>
    <t>1 – 3</t>
  </si>
  <si>
    <t>3 – 9</t>
  </si>
  <si>
    <t>9 – 18</t>
  </si>
  <si>
    <t>18 – 30</t>
  </si>
  <si>
    <t>30 – 80</t>
  </si>
  <si>
    <t>Total</t>
  </si>
  <si>
    <t>Carte de localisation des établissements amont et aval de la filière volailles de chair</t>
  </si>
  <si>
    <t>Nombre d'établissements</t>
  </si>
  <si>
    <t>Effectif salariés</t>
  </si>
  <si>
    <t>Filière volailles de chair : abattoir</t>
  </si>
  <si>
    <t>Filière volailles de chair : découpe et transformation</t>
  </si>
  <si>
    <t>Filière foie gras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</si>
  <si>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</si>
  <si>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</si>
  <si>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</si>
  <si>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</si>
  <si>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</si>
  <si>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</si>
  <si>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</si>
  <si>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</si>
  <si>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</si>
  <si>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</si>
  <si>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</si>
  <si>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</si>
  <si>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Année 2019</t>
  </si>
  <si>
    <t>Moyenne quinquennale (2014-2018)</t>
  </si>
  <si>
    <t>Outre-mer</t>
  </si>
  <si>
    <t>Part Grand Est en France</t>
  </si>
  <si>
    <t>Source : Agence Bio</t>
  </si>
  <si>
    <t>Département</t>
  </si>
  <si>
    <t>Nombre d’animaux (2019)</t>
  </si>
  <si>
    <t>Nombre d’exploitations et cheptel en agriculture biologique dans le Grand Est</t>
  </si>
  <si>
    <t>Nombre d’exploitations</t>
  </si>
  <si>
    <t>Production totale
de viande de volailles</t>
  </si>
  <si>
    <t>Poulets de chair
(y compris coqs
et coquelets)</t>
  </si>
  <si>
    <t>Canards
(à rôtir, à gaver)</t>
  </si>
  <si>
    <t>Oies
(à rôtir, à gaver)</t>
  </si>
  <si>
    <t>Dont poulets de chair
(mâles et femelles)
et coquelets</t>
  </si>
  <si>
    <t>Poulets de chair
et coquelets</t>
  </si>
  <si>
    <t>Coqs et
poules de réforme</t>
  </si>
  <si>
    <t>% Grand Est</t>
  </si>
  <si>
    <t>Nombre d’animaux selon la classe de capacité des bâtiments (en milliers de têtes)</t>
  </si>
  <si>
    <t>Poulets (2019)</t>
  </si>
  <si>
    <t>Poules et coqs de réforme (2019)</t>
  </si>
  <si>
    <t>Autres volailles (2019)</t>
  </si>
  <si>
    <t>Poulets (Moy. 2014-2018)</t>
  </si>
  <si>
    <t>Poules et coqs de réforme (Moy. 2014-2018)</t>
  </si>
  <si>
    <t>Autres volailles (Moy. 2014-2018)</t>
  </si>
  <si>
    <t>NS</t>
  </si>
  <si>
    <t>Capacité moyenne</t>
  </si>
  <si>
    <t>Par bâtiment</t>
  </si>
  <si>
    <t>Par élevage</t>
  </si>
  <si>
    <t>Tableau
Graphique</t>
  </si>
  <si>
    <t>Données de cadrage</t>
  </si>
  <si>
    <t>Capacités moyennes</t>
  </si>
  <si>
    <t>Productions 2019</t>
  </si>
  <si>
    <t>Carte lissée des capacités "Poulet"</t>
  </si>
  <si>
    <t>Capacités par espèces et départements</t>
  </si>
  <si>
    <t>Evolution de la production</t>
  </si>
  <si>
    <t>Répartition des capacités "Poulet"</t>
  </si>
  <si>
    <t>Carte des établissements amont / aval</t>
  </si>
  <si>
    <t>Cheptel (AB + conversion)</t>
  </si>
  <si>
    <t>Tableaux</t>
  </si>
  <si>
    <t>Effectifs salariés</t>
  </si>
  <si>
    <t>Abattages mensuels</t>
  </si>
  <si>
    <t>Source : Agreste, Enquête annuelle qualité des volailles et des lapins</t>
  </si>
  <si>
    <t>Label Rouge</t>
  </si>
  <si>
    <t>AOP</t>
  </si>
  <si>
    <t>AB</t>
  </si>
  <si>
    <t>Standard</t>
  </si>
  <si>
    <t>TOTAL</t>
  </si>
  <si>
    <t>Années</t>
  </si>
  <si>
    <t>France</t>
  </si>
  <si>
    <t>Exportations par produit de la filière volailles de chair du Grand Est et de France en 2018 (montants en millions d’euros)</t>
  </si>
  <si>
    <t>Nature des exportations</t>
  </si>
  <si>
    <t>Valeur des exportations du Grand Est</t>
  </si>
  <si>
    <t>Valeur des exportations françaises</t>
  </si>
  <si>
    <t>Part des exportations du Grand Est dans les exportations françaises (%)</t>
  </si>
  <si>
    <t>Volailles vivantes et oeufs</t>
  </si>
  <si>
    <t>Viandes de volailles</t>
  </si>
  <si>
    <t>Principales destinations des exportations de la filière volailles de chair du Grand Est en 2018 (montants en millions d’euros)</t>
  </si>
  <si>
    <t>Pays</t>
  </si>
  <si>
    <t>Allemagne</t>
  </si>
  <si>
    <t>Belgique</t>
  </si>
  <si>
    <t>Luxembourg</t>
  </si>
  <si>
    <t>Suisse</t>
  </si>
  <si>
    <t>Autriche</t>
  </si>
  <si>
    <t>Autres pays</t>
  </si>
  <si>
    <t>Exportations de viandes de volailles</t>
  </si>
  <si>
    <t>Exportations de volailles vivantes et œufs</t>
  </si>
  <si>
    <t>Tableaux
Graphiques</t>
  </si>
  <si>
    <t>Exportations</t>
  </si>
  <si>
    <t>France et régions</t>
  </si>
  <si>
    <t>Evolution en Grand Est</t>
  </si>
  <si>
    <t>Evolution en France</t>
  </si>
  <si>
    <t>Tableau
Graphiques</t>
  </si>
  <si>
    <t>Production (en tec) et effectifs par catégories d’animaux par régions métropolitaines (2019)</t>
  </si>
  <si>
    <t>Localisation des capacités d'élevage de poulets de chair dans le Grand Est en 2020</t>
  </si>
  <si>
    <t>Source : Traitement SRISE DRAAF Grand Est d'après MAA - Base de données DGAL</t>
  </si>
  <si>
    <t>Evolution 2010 – 2019 de la production de viandes de volailles par espèce</t>
  </si>
  <si>
    <t>Source : Agreste, Statistique Agricole Annuelle 2010-2019</t>
  </si>
  <si>
    <t>Capacité d'élevage</t>
  </si>
  <si>
    <t>Capacités d'élevage par département et par espèce en 2020</t>
  </si>
  <si>
    <t>en milliers de têtes</t>
  </si>
  <si>
    <t>Poulet de chair</t>
  </si>
  <si>
    <t>Note de lecture : Un bâtiment d’élevage pouvant être déclaré comme apte à produire (alternativement) plusieurs espèces de volailles, il convient de ne pas additionner les capacités d'élevage des bâtiments entre espèces.</t>
  </si>
  <si>
    <t>Ardennes</t>
  </si>
  <si>
    <t>Aube</t>
  </si>
  <si>
    <t>Marne</t>
  </si>
  <si>
    <t>Haute-Marne</t>
  </si>
  <si>
    <t>Meurthe-et-Moselle</t>
  </si>
  <si>
    <t>Meuse</t>
  </si>
  <si>
    <t>Moselle</t>
  </si>
  <si>
    <t>Vosges</t>
  </si>
  <si>
    <t>Bas-Rhin</t>
  </si>
  <si>
    <t>Haut-Rhin</t>
  </si>
  <si>
    <t>Filière volailles de chair</t>
  </si>
  <si>
    <t>Le cheptel de volailles de chair et la production</t>
  </si>
  <si>
    <t>Nombre de bâtiments dont*</t>
  </si>
  <si>
    <t>Source : Traitement SRISE DRAAF Grand Est d'après MAA - Base de données DGAL et site internet des installations classées (2020, code nomenclature 2111 et infra)</t>
  </si>
  <si>
    <t>Nombre d'entreprises*</t>
  </si>
  <si>
    <t>Dénombrement des entreprises et bâtiments d'élevage de volailles de chair et des ICPE</t>
  </si>
  <si>
    <t>Capacité moyenne des élevages du Grand Est par espèce de volaille et par département</t>
  </si>
  <si>
    <t>NS : non significatif si moins de 5 élevages</t>
  </si>
  <si>
    <t>Note de lecture : un élevage (identifié par son SIREN) peut détenir plusieurs bâtiments.</t>
  </si>
  <si>
    <t>Classe de capacité des bâtiments</t>
  </si>
  <si>
    <t>Part de la capacité d'élevage régionale de poulets de chair</t>
  </si>
  <si>
    <t>Part du nombre de bâtiments d'élevage de poulets de chair</t>
  </si>
  <si>
    <t>Source : Traitement SRISE DRAAF Grand Est d'après Insee - SIRENE, MAA - DGAL</t>
  </si>
  <si>
    <t>Effectifs salariés des établissements aval de la filière volailles de chair</t>
  </si>
  <si>
    <t xml:space="preserve">Source : Insee, CLAP 2015 </t>
  </si>
  <si>
    <t>Champ : Etablissements de 10 salariés et plus</t>
  </si>
  <si>
    <t>Source : SSP - Enquête DIFFABATVOL</t>
  </si>
  <si>
    <t>Source : Douanes</t>
  </si>
  <si>
    <t>Code CPF4*</t>
  </si>
  <si>
    <t>* CPF4 : Classification des produits français, groupe 4</t>
  </si>
  <si>
    <t>Valeur (en euros)</t>
  </si>
  <si>
    <t>Exportations de la filière volailles de chair</t>
  </si>
  <si>
    <t>Evolution du nombre de poulets de chair AB entre 2011 et 2019 par région (en milliers de têtes)</t>
  </si>
  <si>
    <t>Exploitations et effectifs de poulets de chair sous label AB dans le Grand Est</t>
  </si>
  <si>
    <t>Nombre d’exploitations avicoles (poulet de chair) certifiées AB ou en conversion par département</t>
  </si>
  <si>
    <t>Nombre d'exploitations en 2019</t>
  </si>
  <si>
    <t>Nombre de poulets
(milliers de têtes) en 2019</t>
  </si>
  <si>
    <t>Les élevages de volailles de chair</t>
  </si>
  <si>
    <t>Les industries de la viande de volailles et poids économique de la filière</t>
  </si>
  <si>
    <t>Agreste Grand Est</t>
  </si>
  <si>
    <t>en tec (tonne équivalent carcasse)</t>
  </si>
  <si>
    <t>Dont :</t>
  </si>
  <si>
    <r>
      <t xml:space="preserve">Autre signe officiel </t>
    </r>
    <r>
      <rPr>
        <vertAlign val="superscript"/>
        <sz val="10"/>
        <rFont val="Arial"/>
        <family val="2"/>
      </rPr>
      <t>(1)</t>
    </r>
  </si>
  <si>
    <r>
      <t xml:space="preserve">Autre démarche </t>
    </r>
    <r>
      <rPr>
        <vertAlign val="superscript"/>
        <sz val="10"/>
        <rFont val="Arial"/>
        <family val="2"/>
      </rPr>
      <t>(2)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</si>
  <si>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Autre signe officiel : voir le site de l'INAO.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</si>
  <si>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Autre démarche : regroupe les mentions valorisantes (fermier, montagne), les démarches distributeurs, les CCP (certificat de conformité du produit).</t>
    </r>
  </si>
  <si>
    <t>Tableau
Graphique</t>
  </si>
  <si>
    <t>Abattages mensuels de volailles de chair dans le Grand Est par catégorie d'animaux</t>
  </si>
  <si>
    <t>Nombre de bâtiments
d'élevage de poulets de chair</t>
  </si>
  <si>
    <t>Capacité d'élevage
régionale de poulets de chair</t>
  </si>
  <si>
    <t>Volumes abattus (en milliers de tonnes) par type de signe de qualité</t>
  </si>
  <si>
    <t>Note de lecture 2 : Dans le dénombrement des élevages de volailles de chair ont été inclus des élevages, correspondant à 21 bâtiments, spécialisés dans le processus de multiplication avant mise en production.</t>
  </si>
  <si>
    <t>* Note de lecture : Un bâtiment d’élevage pouvant être déclaré comme apte à produire (alternativement) plusieurs espèces de volailles, il convient de ne pas additionner les capacités d'élevage des bâtiments entre espèces.</t>
  </si>
  <si>
    <t>* Note de lecture : Une entreprise, identifiée par son SIREN, pouvant avoir des bâtiments d’élevage de diverses espèces ou même un bâtiment apte à produire (alternativement) plusieurs espèces de volailles, il convient de ne pas additionner les nombres d'entreprises par département.</t>
  </si>
  <si>
    <t>Volumes abattus entre 2015 et 2018 selon le type de produit (Signes de qualité)</t>
  </si>
  <si>
    <t>Focus sur les signes de qualité</t>
  </si>
  <si>
    <t>Volumes abattus par Signe de qualité</t>
  </si>
  <si>
    <t>Autre signe de qualité
(hors Label Rouge)</t>
  </si>
  <si>
    <t>Autres signes de qualité</t>
  </si>
  <si>
    <t>Détail par catégories de signes de qualité pour la France (2018)</t>
  </si>
  <si>
    <t>Source : MAA - Base de données DGAL</t>
  </si>
  <si>
    <t>Dénombrement des établissements de transformation disposant d'une dérogation temporaire à l'agrément</t>
  </si>
  <si>
    <t>Dérogation pour transformation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</si>
</sst>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0\ [$€-40C];[Red]\-#,##0.00\ [$€-40C]"/>
    <numFmt numFmtId="165" formatCode="0.00\ %"/>
    <numFmt numFmtId="166" formatCode="\ * #,##0.00&quot;    &quot;;\-* #,##0.00&quot;    &quot;;\ * \-#&quot;    &quot;;@\ "/>
    <numFmt numFmtId="167" formatCode="\ * #,##0&quot;    &quot;;\-* #,##0&quot;    &quot;;\ * \-#&quot;    &quot;;@\ "/>
    <numFmt numFmtId="168" formatCode="0.0"/>
    <numFmt numFmtId="169" formatCode="#,##0.0"/>
    <numFmt numFmtId="170" formatCode="_-* #,##0\ _€_-;\-* #,##0\ _€_-;_-* &quot;-&quot;??\ _€_-;_-@_-"/>
    <numFmt numFmtId="171" formatCode="0.0%"/>
    <numFmt numFmtId="172" formatCode="_-* #,##0.0\ _€_-;\-* #,##0.0\ _€_-;_-* &quot;-&quot;??\ _€_-;_-@_-"/>
  </numFmts>
  <fonts count="28" x14ac:knownFonts="1"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24"/>
      <color rgb="FF000000"/>
      <name val="Arial"/>
      <family val="2"/>
    </font>
    <font>
      <sz val="10"/>
      <color rgb="FF000000"/>
      <name val="Arial"/>
      <family val="2"/>
    </font>
    <font>
      <b/>
      <sz val="18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color rgb="FFFF6600"/>
      <name val="Arial"/>
      <family val="2"/>
    </font>
    <font>
      <b/>
      <sz val="10"/>
      <color rgb="FF000000"/>
      <name val="Arial"/>
      <family val="2"/>
    </font>
    <font>
      <i/>
      <sz val="10"/>
      <color rgb="FF333333"/>
      <name val="Arial"/>
      <family val="2"/>
    </font>
    <font>
      <u/>
      <sz val="11"/>
      <color rgb="FF0563C1"/>
      <name val="Calibri"/>
      <family val="2"/>
    </font>
    <font>
      <i/>
      <sz val="10"/>
      <color rgb="FF000000"/>
      <name val="Arial"/>
      <family val="2"/>
    </font>
    <font>
      <b/>
      <sz val="20"/>
      <color rgb="FF000000"/>
      <name val="Arial"/>
      <family val="2"/>
    </font>
    <font>
      <b/>
      <sz val="10"/>
      <color rgb="FF80000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11"/>
      <color rgb="FF00000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0"/>
      <color rgb="FF00000A"/>
      <name val="Arial"/>
      <family val="2"/>
    </font>
    <font>
      <b/>
      <i/>
      <sz val="11"/>
      <name val="Arial"/>
      <family val="2"/>
    </font>
    <font>
      <b/>
      <sz val="11"/>
      <name val="Calibri"/>
      <family val="2"/>
    </font>
    <font>
      <vertAlign val="superscript"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B2B2B2"/>
        <bgColor rgb="FFB3B3B3"/>
      </patternFill>
    </fill>
    <fill>
      <patternFill patternType="solid">
        <fgColor rgb="FF99CCFF"/>
        <bgColor rgb="FF9DC3E6"/>
      </patternFill>
    </fill>
    <fill>
      <patternFill patternType="solid">
        <fgColor rgb="FFFFFFFF"/>
        <bgColor rgb="FFFFF2E6"/>
      </patternFill>
    </fill>
    <fill>
      <patternFill patternType="solid">
        <fgColor rgb="FFDDDDDD"/>
        <bgColor rgb="FFDEEBF7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rgb="FFFFCCCC"/>
      </patternFill>
    </fill>
    <fill>
      <patternFill patternType="solid">
        <fgColor rgb="FFFFCCCC"/>
        <bgColor rgb="FFFFFFFF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CCCCCC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22">
    <xf numFmtId="0" fontId="0" fillId="0" borderId="0"/>
    <xf numFmtId="166" fontId="21" fillId="0" borderId="0" applyFont="0" applyBorder="0" applyAlignment="0" applyProtection="0"/>
    <xf numFmtId="0" fontId="12" fillId="0" borderId="0" applyBorder="0" applyProtection="0"/>
    <xf numFmtId="0" fontId="1" fillId="0" borderId="0" applyBorder="0" applyAlignment="0" applyProtection="0"/>
    <xf numFmtId="164" fontId="1" fillId="0" borderId="0" applyBorder="0" applyAlignment="0" applyProtection="0"/>
    <xf numFmtId="0" fontId="2" fillId="0" borderId="0" applyBorder="0" applyProtection="0">
      <alignment horizontal="center"/>
    </xf>
    <xf numFmtId="0" fontId="2" fillId="0" borderId="0" applyBorder="0" applyProtection="0">
      <alignment horizontal="center" textRotation="90"/>
    </xf>
    <xf numFmtId="0" fontId="21" fillId="0" borderId="0" applyFont="0" applyBorder="0" applyAlignment="0" applyProtection="0"/>
    <xf numFmtId="0" fontId="21" fillId="0" borderId="0" applyFont="0" applyBorder="0" applyProtection="0">
      <alignment horizontal="left"/>
    </xf>
    <xf numFmtId="0" fontId="3" fillId="0" borderId="0" applyBorder="0" applyProtection="0">
      <alignment horizontal="left"/>
    </xf>
    <xf numFmtId="0" fontId="21" fillId="0" borderId="0" applyFont="0" applyBorder="0" applyAlignment="0" applyProtection="0"/>
    <xf numFmtId="0" fontId="21" fillId="0" borderId="0" applyFont="0" applyBorder="0" applyAlignment="0" applyProtection="0"/>
    <xf numFmtId="0" fontId="3" fillId="0" borderId="0" applyBorder="0" applyAlignment="0" applyProtection="0"/>
    <xf numFmtId="0" fontId="4" fillId="2" borderId="1" applyAlignment="0" applyProtection="0"/>
    <xf numFmtId="0" fontId="21" fillId="0" borderId="0" applyFont="0" applyBorder="0" applyAlignment="0" applyProtection="0"/>
    <xf numFmtId="0" fontId="21" fillId="0" borderId="0" applyFont="0" applyBorder="0" applyProtection="0">
      <alignment horizontal="left"/>
    </xf>
    <xf numFmtId="0" fontId="3" fillId="0" borderId="0" applyBorder="0" applyProtection="0">
      <alignment horizontal="left"/>
    </xf>
    <xf numFmtId="0" fontId="21" fillId="0" borderId="0" applyFont="0" applyBorder="0" applyAlignment="0" applyProtection="0"/>
    <xf numFmtId="0" fontId="3" fillId="0" borderId="0" applyBorder="0" applyAlignment="0" applyProtection="0"/>
    <xf numFmtId="0" fontId="21" fillId="0" borderId="0" applyFont="0" applyBorder="0" applyAlignment="0" applyProtection="0"/>
    <xf numFmtId="10" fontId="21" fillId="3" borderId="0" applyFont="0" applyBorder="0" applyAlignment="0" applyProtection="0"/>
    <xf numFmtId="9" fontId="21" fillId="0" borderId="0" applyFont="0" applyFill="0" applyBorder="0" applyAlignment="0" applyProtection="0"/>
  </cellStyleXfs>
  <cellXfs count="228">
    <xf numFmtId="0" fontId="0" fillId="0" borderId="0" xfId="0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Font="1"/>
    <xf numFmtId="0" fontId="17" fillId="0" borderId="0" xfId="0" applyFont="1"/>
    <xf numFmtId="0" fontId="0" fillId="0" borderId="0" xfId="0" applyFont="1" applyAlignment="1">
      <alignment wrapText="1"/>
    </xf>
    <xf numFmtId="0" fontId="18" fillId="0" borderId="0" xfId="0" applyFont="1"/>
    <xf numFmtId="0" fontId="0" fillId="0" borderId="1" xfId="0" applyFont="1" applyBorder="1" applyAlignment="1">
      <alignment horizontal="center" vertical="center" wrapText="1"/>
    </xf>
    <xf numFmtId="165" fontId="0" fillId="0" borderId="0" xfId="0" applyNumberFormat="1" applyFont="1" applyAlignment="1">
      <alignment wrapText="1"/>
    </xf>
    <xf numFmtId="0" fontId="0" fillId="0" borderId="0" xfId="0" applyFont="1" applyAlignment="1">
      <alignment vertical="center"/>
    </xf>
    <xf numFmtId="0" fontId="3" fillId="0" borderId="0" xfId="0" applyFont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9" fillId="0" borderId="0" xfId="0" applyFont="1"/>
    <xf numFmtId="3" fontId="0" fillId="0" borderId="0" xfId="0" applyNumberFormat="1" applyFont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/>
    <xf numFmtId="0" fontId="20" fillId="0" borderId="0" xfId="0" applyFont="1"/>
    <xf numFmtId="165" fontId="0" fillId="0" borderId="0" xfId="0" applyNumberFormat="1" applyFont="1"/>
    <xf numFmtId="0" fontId="15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1" xfId="13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3" fillId="0" borderId="0" xfId="0" applyFont="1" applyAlignment="1">
      <alignment vertical="center"/>
    </xf>
    <xf numFmtId="1" fontId="0" fillId="0" borderId="0" xfId="0" applyNumberFormat="1" applyFont="1"/>
    <xf numFmtId="168" fontId="0" fillId="0" borderId="0" xfId="0" applyNumberFormat="1" applyFont="1"/>
    <xf numFmtId="0" fontId="0" fillId="0" borderId="2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/>
    <xf numFmtId="0" fontId="23" fillId="0" borderId="1" xfId="13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169" fontId="0" fillId="0" borderId="0" xfId="0" applyNumberFormat="1" applyFont="1"/>
    <xf numFmtId="0" fontId="24" fillId="0" borderId="0" xfId="0" applyFont="1" applyAlignment="1">
      <alignment horizontal="justify" vertical="center"/>
    </xf>
    <xf numFmtId="170" fontId="0" fillId="0" borderId="0" xfId="1" applyNumberFormat="1" applyFont="1"/>
    <xf numFmtId="0" fontId="0" fillId="0" borderId="0" xfId="0" applyAlignment="1">
      <alignment horizontal="center"/>
    </xf>
    <xf numFmtId="0" fontId="0" fillId="0" borderId="37" xfId="0" applyBorder="1" applyAlignment="1">
      <alignment horizontal="center" vertical="center"/>
    </xf>
    <xf numFmtId="170" fontId="0" fillId="0" borderId="37" xfId="1" applyNumberFormat="1" applyFont="1" applyBorder="1" applyAlignment="1">
      <alignment horizontal="center"/>
    </xf>
    <xf numFmtId="170" fontId="0" fillId="0" borderId="0" xfId="0" applyNumberFormat="1"/>
    <xf numFmtId="170" fontId="0" fillId="0" borderId="37" xfId="1" applyNumberFormat="1" applyFont="1" applyFill="1" applyBorder="1" applyAlignment="1">
      <alignment horizontal="center"/>
    </xf>
    <xf numFmtId="170" fontId="0" fillId="0" borderId="37" xfId="1" applyNumberFormat="1" applyFont="1" applyBorder="1" applyAlignment="1"/>
    <xf numFmtId="0" fontId="22" fillId="0" borderId="0" xfId="0" applyFont="1" applyAlignment="1"/>
    <xf numFmtId="0" fontId="10" fillId="4" borderId="2" xfId="0" applyFont="1" applyFill="1" applyBorder="1" applyAlignment="1">
      <alignment vertical="center" wrapText="1"/>
    </xf>
    <xf numFmtId="167" fontId="0" fillId="0" borderId="1" xfId="1" applyNumberFormat="1" applyFont="1" applyBorder="1" applyAlignment="1">
      <alignment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167" fontId="0" fillId="0" borderId="13" xfId="1" applyNumberFormat="1" applyFont="1" applyBorder="1" applyAlignment="1">
      <alignment horizontal="center" vertical="center"/>
    </xf>
    <xf numFmtId="167" fontId="0" fillId="0" borderId="10" xfId="1" applyNumberFormat="1" applyFont="1" applyBorder="1" applyAlignment="1">
      <alignment horizontal="center" vertical="center"/>
    </xf>
    <xf numFmtId="167" fontId="0" fillId="0" borderId="9" xfId="1" applyNumberFormat="1" applyFont="1" applyBorder="1" applyAlignment="1">
      <alignment horizontal="center" vertical="center"/>
    </xf>
    <xf numFmtId="167" fontId="0" fillId="0" borderId="11" xfId="1" applyNumberFormat="1" applyFont="1" applyBorder="1" applyAlignment="1">
      <alignment horizontal="center" vertical="center"/>
    </xf>
    <xf numFmtId="167" fontId="0" fillId="0" borderId="12" xfId="1" applyNumberFormat="1" applyFont="1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 wrapText="1"/>
    </xf>
    <xf numFmtId="167" fontId="0" fillId="0" borderId="1" xfId="1" applyNumberFormat="1" applyFont="1" applyBorder="1" applyAlignment="1">
      <alignment horizontal="center" vertical="center"/>
    </xf>
    <xf numFmtId="167" fontId="0" fillId="0" borderId="16" xfId="1" applyNumberFormat="1" applyFont="1" applyBorder="1" applyAlignment="1">
      <alignment horizontal="center" vertical="center"/>
    </xf>
    <xf numFmtId="167" fontId="0" fillId="0" borderId="15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3" fillId="0" borderId="1" xfId="1" applyNumberFormat="1" applyFont="1" applyBorder="1" applyAlignment="1">
      <alignment vertical="center"/>
    </xf>
    <xf numFmtId="0" fontId="3" fillId="0" borderId="37" xfId="7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9" fontId="0" fillId="0" borderId="37" xfId="21" applyFont="1" applyBorder="1" applyAlignment="1">
      <alignment horizontal="center" vertical="center" wrapText="1"/>
    </xf>
    <xf numFmtId="168" fontId="0" fillId="0" borderId="37" xfId="0" applyNumberFormat="1" applyFont="1" applyBorder="1" applyAlignment="1">
      <alignment horizontal="center" vertical="center"/>
    </xf>
    <xf numFmtId="0" fontId="3" fillId="0" borderId="37" xfId="9" applyFont="1" applyBorder="1" applyAlignment="1">
      <alignment horizontal="center" vertical="center"/>
    </xf>
    <xf numFmtId="168" fontId="3" fillId="0" borderId="37" xfId="0" applyNumberFormat="1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0" fillId="0" borderId="37" xfId="8" applyFont="1" applyBorder="1" applyAlignment="1">
      <alignment horizontal="center" vertical="center" wrapText="1"/>
    </xf>
    <xf numFmtId="0" fontId="3" fillId="0" borderId="37" xfId="9" applyFont="1" applyBorder="1" applyAlignment="1">
      <alignment horizontal="center" vertical="center" wrapText="1"/>
    </xf>
    <xf numFmtId="168" fontId="3" fillId="0" borderId="37" xfId="0" applyNumberFormat="1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167" fontId="0" fillId="0" borderId="37" xfId="1" applyNumberFormat="1" applyFont="1" applyBorder="1" applyAlignment="1">
      <alignment horizontal="center" vertical="center" wrapText="1"/>
    </xf>
    <xf numFmtId="167" fontId="3" fillId="0" borderId="37" xfId="1" applyNumberFormat="1" applyFont="1" applyBorder="1" applyAlignment="1">
      <alignment horizontal="center" vertical="center" wrapText="1"/>
    </xf>
    <xf numFmtId="0" fontId="0" fillId="5" borderId="37" xfId="0" applyFont="1" applyFill="1" applyBorder="1" applyAlignment="1">
      <alignment horizontal="center" vertical="center"/>
    </xf>
    <xf numFmtId="167" fontId="0" fillId="0" borderId="37" xfId="1" applyNumberFormat="1" applyFont="1" applyBorder="1" applyAlignment="1">
      <alignment horizontal="center" vertical="center"/>
    </xf>
    <xf numFmtId="167" fontId="3" fillId="0" borderId="37" xfId="1" applyNumberFormat="1" applyFont="1" applyBorder="1" applyAlignment="1">
      <alignment horizontal="center" vertical="center"/>
    </xf>
    <xf numFmtId="167" fontId="0" fillId="0" borderId="37" xfId="1" applyNumberFormat="1" applyFont="1" applyBorder="1" applyAlignment="1">
      <alignment vertical="center"/>
    </xf>
    <xf numFmtId="167" fontId="3" fillId="0" borderId="37" xfId="1" applyNumberFormat="1" applyFont="1" applyBorder="1" applyAlignment="1">
      <alignment vertical="center"/>
    </xf>
    <xf numFmtId="167" fontId="3" fillId="0" borderId="42" xfId="1" applyNumberFormat="1" applyFont="1" applyBorder="1" applyAlignment="1">
      <alignment vertical="center" wrapText="1"/>
    </xf>
    <xf numFmtId="0" fontId="0" fillId="6" borderId="37" xfId="0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39" xfId="8" applyFont="1" applyBorder="1" applyAlignment="1">
      <alignment horizontal="center" vertical="center" wrapText="1"/>
    </xf>
    <xf numFmtId="168" fontId="0" fillId="0" borderId="37" xfId="11" applyNumberFormat="1" applyFont="1" applyBorder="1" applyAlignment="1">
      <alignment horizontal="center" vertical="center"/>
    </xf>
    <xf numFmtId="168" fontId="3" fillId="0" borderId="37" xfId="12" applyNumberFormat="1" applyFont="1" applyBorder="1" applyAlignment="1">
      <alignment horizontal="center" vertical="center"/>
    </xf>
    <xf numFmtId="0" fontId="3" fillId="0" borderId="39" xfId="9" applyFont="1" applyBorder="1" applyAlignment="1">
      <alignment horizontal="center" vertical="center"/>
    </xf>
    <xf numFmtId="167" fontId="0" fillId="0" borderId="0" xfId="0" applyNumberFormat="1" applyFont="1"/>
    <xf numFmtId="167" fontId="21" fillId="0" borderId="37" xfId="1" applyNumberFormat="1" applyFont="1" applyBorder="1" applyAlignment="1">
      <alignment vertical="center"/>
    </xf>
    <xf numFmtId="0" fontId="0" fillId="0" borderId="39" xfId="9" applyFont="1" applyBorder="1" applyAlignment="1">
      <alignment horizontal="left" vertical="center" wrapText="1"/>
    </xf>
    <xf numFmtId="0" fontId="0" fillId="0" borderId="37" xfId="9" applyFont="1" applyBorder="1" applyAlignment="1">
      <alignment horizontal="left" vertical="center" wrapText="1"/>
    </xf>
    <xf numFmtId="9" fontId="0" fillId="0" borderId="37" xfId="21" applyFont="1" applyBorder="1" applyAlignment="1">
      <alignment horizontal="center" vertical="center"/>
    </xf>
    <xf numFmtId="0" fontId="25" fillId="12" borderId="37" xfId="0" applyFont="1" applyFill="1" applyBorder="1"/>
    <xf numFmtId="0" fontId="23" fillId="12" borderId="37" xfId="0" applyFont="1" applyFill="1" applyBorder="1" applyAlignment="1">
      <alignment horizontal="center" wrapText="1"/>
    </xf>
    <xf numFmtId="0" fontId="23" fillId="12" borderId="37" xfId="0" applyFont="1" applyFill="1" applyBorder="1" applyAlignment="1">
      <alignment horizontal="center" vertical="center" wrapText="1"/>
    </xf>
    <xf numFmtId="0" fontId="23" fillId="13" borderId="37" xfId="0" applyFont="1" applyFill="1" applyBorder="1" applyAlignment="1">
      <alignment horizontal="left" vertical="center" indent="1"/>
    </xf>
    <xf numFmtId="167" fontId="23" fillId="13" borderId="37" xfId="1" applyNumberFormat="1" applyFont="1" applyFill="1" applyBorder="1" applyAlignment="1" applyProtection="1">
      <alignment vertical="center"/>
    </xf>
    <xf numFmtId="0" fontId="23" fillId="14" borderId="37" xfId="0" applyFont="1" applyFill="1" applyBorder="1" applyAlignment="1">
      <alignment horizontal="left" vertical="center" indent="1"/>
    </xf>
    <xf numFmtId="167" fontId="23" fillId="14" borderId="37" xfId="1" applyNumberFormat="1" applyFont="1" applyFill="1" applyBorder="1" applyAlignment="1" applyProtection="1">
      <alignment vertical="center"/>
    </xf>
    <xf numFmtId="0" fontId="0" fillId="15" borderId="37" xfId="0" applyFont="1" applyFill="1" applyBorder="1"/>
    <xf numFmtId="0" fontId="0" fillId="15" borderId="37" xfId="0" applyFont="1" applyFill="1" applyBorder="1" applyAlignment="1">
      <alignment horizontal="left"/>
    </xf>
    <xf numFmtId="0" fontId="0" fillId="15" borderId="0" xfId="0" applyFont="1" applyFill="1" applyBorder="1"/>
    <xf numFmtId="167" fontId="26" fillId="0" borderId="37" xfId="1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170" fontId="0" fillId="0" borderId="37" xfId="1" applyNumberFormat="1" applyFont="1" applyBorder="1" applyAlignment="1">
      <alignment horizontal="center" vertical="center"/>
    </xf>
    <xf numFmtId="171" fontId="0" fillId="0" borderId="37" xfId="0" applyNumberFormat="1" applyBorder="1" applyAlignment="1">
      <alignment horizontal="center" vertical="center"/>
    </xf>
    <xf numFmtId="0" fontId="3" fillId="11" borderId="37" xfId="0" applyFont="1" applyFill="1" applyBorder="1" applyAlignment="1">
      <alignment horizontal="center" vertical="center"/>
    </xf>
    <xf numFmtId="0" fontId="0" fillId="11" borderId="37" xfId="0" applyFont="1" applyFill="1" applyBorder="1" applyAlignment="1">
      <alignment horizontal="center" vertical="center"/>
    </xf>
    <xf numFmtId="171" fontId="0" fillId="11" borderId="37" xfId="0" applyNumberFormat="1" applyFont="1" applyFill="1" applyBorder="1" applyAlignment="1">
      <alignment horizontal="center" vertical="center"/>
    </xf>
    <xf numFmtId="167" fontId="3" fillId="11" borderId="37" xfId="1" applyNumberFormat="1" applyFont="1" applyFill="1" applyBorder="1" applyAlignment="1">
      <alignment horizontal="center" vertical="center"/>
    </xf>
    <xf numFmtId="0" fontId="0" fillId="0" borderId="37" xfId="15" applyFont="1" applyBorder="1" applyAlignment="1">
      <alignment horizontal="center" vertical="center"/>
    </xf>
    <xf numFmtId="0" fontId="0" fillId="0" borderId="37" xfId="17" applyFont="1" applyBorder="1" applyAlignment="1">
      <alignment horizontal="center" vertical="center"/>
    </xf>
    <xf numFmtId="0" fontId="0" fillId="7" borderId="37" xfId="17" applyFont="1" applyFill="1" applyBorder="1" applyAlignment="1">
      <alignment horizontal="center" vertical="center"/>
    </xf>
    <xf numFmtId="0" fontId="0" fillId="0" borderId="37" xfId="17" applyFont="1" applyFill="1" applyBorder="1" applyAlignment="1">
      <alignment horizontal="center" vertical="center"/>
    </xf>
    <xf numFmtId="1" fontId="0" fillId="0" borderId="37" xfId="17" applyNumberFormat="1" applyFont="1" applyBorder="1" applyAlignment="1">
      <alignment horizontal="center" vertical="center"/>
    </xf>
    <xf numFmtId="0" fontId="0" fillId="0" borderId="37" xfId="14" applyFont="1" applyBorder="1" applyAlignment="1">
      <alignment horizontal="center" vertical="center"/>
    </xf>
    <xf numFmtId="168" fontId="0" fillId="7" borderId="37" xfId="17" applyNumberFormat="1" applyFont="1" applyFill="1" applyBorder="1" applyAlignment="1">
      <alignment horizontal="center" vertical="center"/>
    </xf>
    <xf numFmtId="0" fontId="0" fillId="0" borderId="23" xfId="15" applyFont="1" applyBorder="1" applyAlignment="1">
      <alignment horizontal="center"/>
    </xf>
    <xf numFmtId="0" fontId="0" fillId="0" borderId="37" xfId="18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9" fontId="0" fillId="0" borderId="0" xfId="21" applyFont="1" applyAlignment="1">
      <alignment vertical="center"/>
    </xf>
    <xf numFmtId="168" fontId="0" fillId="0" borderId="0" xfId="0" applyNumberFormat="1"/>
    <xf numFmtId="0" fontId="3" fillId="0" borderId="37" xfId="0" applyFont="1" applyBorder="1" applyAlignment="1">
      <alignment horizontal="center" vertical="center" wrapText="1"/>
    </xf>
    <xf numFmtId="167" fontId="0" fillId="0" borderId="0" xfId="0" applyNumberFormat="1" applyAlignment="1">
      <alignment vertical="center"/>
    </xf>
    <xf numFmtId="172" fontId="0" fillId="0" borderId="25" xfId="1" applyNumberFormat="1" applyFont="1" applyBorder="1" applyAlignment="1">
      <alignment horizontal="center" vertical="center"/>
    </xf>
    <xf numFmtId="172" fontId="0" fillId="0" borderId="37" xfId="1" applyNumberFormat="1" applyFont="1" applyBorder="1" applyAlignment="1">
      <alignment horizontal="center" vertical="center"/>
    </xf>
    <xf numFmtId="172" fontId="0" fillId="7" borderId="37" xfId="1" applyNumberFormat="1" applyFont="1" applyFill="1" applyBorder="1" applyAlignment="1">
      <alignment horizontal="center" vertical="center"/>
    </xf>
    <xf numFmtId="172" fontId="3" fillId="0" borderId="37" xfId="1" applyNumberFormat="1" applyFont="1" applyBorder="1" applyAlignment="1">
      <alignment horizontal="center" vertical="center"/>
    </xf>
    <xf numFmtId="172" fontId="0" fillId="0" borderId="37" xfId="1" applyNumberFormat="1" applyFont="1" applyBorder="1"/>
    <xf numFmtId="0" fontId="0" fillId="0" borderId="38" xfId="0" applyFont="1" applyBorder="1" applyAlignment="1">
      <alignment horizontal="left"/>
    </xf>
    <xf numFmtId="0" fontId="4" fillId="14" borderId="37" xfId="0" applyFont="1" applyFill="1" applyBorder="1" applyAlignment="1">
      <alignment horizontal="left" vertical="center" indent="1"/>
    </xf>
    <xf numFmtId="167" fontId="4" fillId="14" borderId="37" xfId="1" applyNumberFormat="1" applyFont="1" applyFill="1" applyBorder="1" applyAlignment="1" applyProtection="1">
      <alignment vertical="center"/>
    </xf>
    <xf numFmtId="168" fontId="0" fillId="0" borderId="37" xfId="17" applyNumberFormat="1" applyFont="1" applyFill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left" vertical="center" wrapText="1"/>
    </xf>
    <xf numFmtId="0" fontId="12" fillId="0" borderId="4" xfId="2" applyBorder="1" applyAlignment="1" applyProtection="1">
      <alignment horizontal="center" vertical="center"/>
    </xf>
    <xf numFmtId="0" fontId="13" fillId="4" borderId="6" xfId="0" applyFont="1" applyFill="1" applyBorder="1" applyAlignment="1">
      <alignment horizontal="left" vertical="center" wrapText="1"/>
    </xf>
    <xf numFmtId="0" fontId="12" fillId="0" borderId="2" xfId="2" applyBorder="1" applyAlignment="1" applyProtection="1">
      <alignment horizontal="center" vertical="center"/>
    </xf>
    <xf numFmtId="0" fontId="5" fillId="9" borderId="30" xfId="0" applyFont="1" applyFill="1" applyBorder="1" applyAlignment="1">
      <alignment horizontal="center" vertical="center" wrapText="1"/>
    </xf>
    <xf numFmtId="0" fontId="5" fillId="9" borderId="31" xfId="0" applyFont="1" applyFill="1" applyBorder="1" applyAlignment="1">
      <alignment horizontal="center" vertical="center" wrapText="1"/>
    </xf>
    <xf numFmtId="0" fontId="5" fillId="9" borderId="32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10" borderId="30" xfId="0" applyFont="1" applyFill="1" applyBorder="1" applyAlignment="1">
      <alignment horizontal="center" vertical="center" wrapText="1"/>
    </xf>
    <xf numFmtId="0" fontId="7" fillId="10" borderId="31" xfId="0" applyFont="1" applyFill="1" applyBorder="1" applyAlignment="1">
      <alignment horizontal="center" vertical="center" wrapText="1"/>
    </xf>
    <xf numFmtId="0" fontId="7" fillId="10" borderId="3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left" vertical="center" wrapText="1"/>
    </xf>
    <xf numFmtId="0" fontId="10" fillId="4" borderId="36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2" fillId="0" borderId="33" xfId="2" applyBorder="1" applyAlignment="1" applyProtection="1">
      <alignment horizontal="center" vertical="center"/>
    </xf>
    <xf numFmtId="0" fontId="12" fillId="0" borderId="34" xfId="2" applyBorder="1" applyAlignment="1" applyProtection="1">
      <alignment horizontal="center" vertical="center"/>
    </xf>
    <xf numFmtId="0" fontId="12" fillId="0" borderId="35" xfId="2" applyBorder="1" applyAlignment="1" applyProtection="1">
      <alignment horizontal="center" vertical="center"/>
    </xf>
    <xf numFmtId="0" fontId="12" fillId="0" borderId="36" xfId="2" applyBorder="1" applyAlignment="1" applyProtection="1">
      <alignment horizontal="center" vertical="center"/>
    </xf>
    <xf numFmtId="0" fontId="6" fillId="4" borderId="2" xfId="0" applyFont="1" applyFill="1" applyBorder="1" applyAlignment="1">
      <alignment horizontal="left" vertical="center" wrapText="1"/>
    </xf>
    <xf numFmtId="0" fontId="12" fillId="0" borderId="33" xfId="2" applyBorder="1" applyAlignment="1">
      <alignment horizontal="center" vertical="center"/>
    </xf>
    <xf numFmtId="0" fontId="12" fillId="0" borderId="34" xfId="2" applyBorder="1" applyAlignment="1">
      <alignment horizontal="center" vertical="center"/>
    </xf>
    <xf numFmtId="0" fontId="12" fillId="0" borderId="35" xfId="2" applyBorder="1" applyAlignment="1">
      <alignment horizontal="center" vertical="center"/>
    </xf>
    <xf numFmtId="0" fontId="12" fillId="0" borderId="36" xfId="2" applyBorder="1" applyAlignment="1">
      <alignment horizontal="center" vertical="center"/>
    </xf>
    <xf numFmtId="0" fontId="3" fillId="0" borderId="23" xfId="7" applyFont="1" applyBorder="1" applyAlignment="1">
      <alignment horizontal="center" vertical="center" wrapText="1"/>
    </xf>
    <xf numFmtId="0" fontId="3" fillId="0" borderId="25" xfId="7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" fillId="0" borderId="37" xfId="0" applyFont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18" fillId="8" borderId="0" xfId="0" applyFont="1" applyFill="1" applyAlignment="1">
      <alignment horizontal="center"/>
    </xf>
    <xf numFmtId="167" fontId="3" fillId="0" borderId="41" xfId="1" applyNumberFormat="1" applyFont="1" applyBorder="1" applyAlignment="1">
      <alignment horizontal="center" vertical="center" wrapText="1"/>
    </xf>
    <xf numFmtId="167" fontId="3" fillId="0" borderId="43" xfId="1" applyNumberFormat="1" applyFont="1" applyBorder="1" applyAlignment="1">
      <alignment horizontal="center" vertical="center" wrapText="1"/>
    </xf>
    <xf numFmtId="167" fontId="3" fillId="0" borderId="44" xfId="1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3" fillId="0" borderId="37" xfId="0" applyFont="1" applyBorder="1" applyAlignment="1">
      <alignment horizontal="center" vertical="center"/>
    </xf>
    <xf numFmtId="167" fontId="3" fillId="0" borderId="37" xfId="1" applyNumberFormat="1" applyFont="1" applyBorder="1" applyAlignment="1">
      <alignment horizontal="center" vertical="center"/>
    </xf>
    <xf numFmtId="167" fontId="3" fillId="0" borderId="37" xfId="1" applyNumberFormat="1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167" fontId="3" fillId="0" borderId="39" xfId="1" applyNumberFormat="1" applyFont="1" applyBorder="1" applyAlignment="1">
      <alignment horizontal="center" vertical="center"/>
    </xf>
    <xf numFmtId="167" fontId="3" fillId="0" borderId="40" xfId="1" applyNumberFormat="1" applyFont="1" applyBorder="1" applyAlignment="1">
      <alignment horizontal="center" vertical="center"/>
    </xf>
    <xf numFmtId="167" fontId="3" fillId="0" borderId="38" xfId="1" applyNumberFormat="1" applyFont="1" applyBorder="1" applyAlignment="1">
      <alignment horizontal="center" vertical="center"/>
    </xf>
    <xf numFmtId="167" fontId="3" fillId="0" borderId="23" xfId="1" applyNumberFormat="1" applyFont="1" applyBorder="1" applyAlignment="1">
      <alignment horizontal="center" vertical="center"/>
    </xf>
    <xf numFmtId="167" fontId="3" fillId="0" borderId="25" xfId="1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17" fillId="8" borderId="0" xfId="0" applyFont="1" applyFill="1" applyAlignment="1">
      <alignment horizontal="center"/>
    </xf>
    <xf numFmtId="0" fontId="0" fillId="15" borderId="37" xfId="0" applyFont="1" applyFill="1" applyBorder="1" applyAlignment="1">
      <alignment horizontal="center" vertical="center"/>
    </xf>
    <xf numFmtId="0" fontId="0" fillId="0" borderId="23" xfId="15" applyFont="1" applyBorder="1" applyAlignment="1">
      <alignment horizontal="center" vertical="center" wrapText="1"/>
    </xf>
    <xf numFmtId="0" fontId="0" fillId="0" borderId="25" xfId="15" applyFont="1" applyBorder="1" applyAlignment="1">
      <alignment horizontal="center" vertical="center" wrapText="1"/>
    </xf>
    <xf numFmtId="0" fontId="0" fillId="0" borderId="23" xfId="14" applyFont="1" applyBorder="1" applyAlignment="1">
      <alignment horizontal="center" vertical="center"/>
    </xf>
    <xf numFmtId="0" fontId="0" fillId="0" borderId="25" xfId="14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0" borderId="46" xfId="0" applyFont="1" applyBorder="1" applyAlignment="1">
      <alignment horizontal="center"/>
    </xf>
    <xf numFmtId="0" fontId="3" fillId="0" borderId="39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</cellXfs>
  <cellStyles count="22">
    <cellStyle name="Catégorie de la table dynamique" xfId="8"/>
    <cellStyle name="Champ de la table dynamique" xfId="7"/>
    <cellStyle name="Coin de la table dynamique" xfId="10"/>
    <cellStyle name="CompareMoy_Moins10pc" xfId="20"/>
    <cellStyle name="En-tête" xfId="5"/>
    <cellStyle name="Header" xfId="13"/>
    <cellStyle name="Lien hypertexte" xfId="2" builtinId="8"/>
    <cellStyle name="Milliers" xfId="1" builtinId="3"/>
    <cellStyle name="Normal" xfId="0" builtinId="0"/>
    <cellStyle name="Pourcentage" xfId="21" builtinId="5"/>
    <cellStyle name="Résultat" xfId="3"/>
    <cellStyle name="Résultat de la table dynamique" xfId="12"/>
    <cellStyle name="Résultat2" xfId="4"/>
    <cellStyle name="Table du pilote - Catégorie" xfId="15"/>
    <cellStyle name="Table du pilote - Champ" xfId="14"/>
    <cellStyle name="Table du pilote - Coin" xfId="19"/>
    <cellStyle name="Table du pilote - Résultat" xfId="18"/>
    <cellStyle name="Table du pilote - Titre" xfId="16"/>
    <cellStyle name="Table du pilote - Valeur" xfId="17"/>
    <cellStyle name="Titre de la table dynamique" xfId="9"/>
    <cellStyle name="Titre1" xfId="6"/>
    <cellStyle name="Valeur de la table dynamique" xfId="1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9900"/>
      <rgbColor rgb="FF000080"/>
      <rgbColor rgb="FF77BC65"/>
      <rgbColor rgb="FF800080"/>
      <rgbColor rgb="FF336633"/>
      <rgbColor rgb="FFCCCCCC"/>
      <rgbColor rgb="FF808080"/>
      <rgbColor rgb="FF9DC3E6"/>
      <rgbColor rgb="FFFF3333"/>
      <rgbColor rgb="FFFFF2E6"/>
      <rgbColor rgb="FFDEEBF7"/>
      <rgbColor rgb="FF660066"/>
      <rgbColor rgb="FF99CC99"/>
      <rgbColor rgb="FF0563C1"/>
      <rgbColor rgb="FFBDD7EE"/>
      <rgbColor rgb="FF000080"/>
      <rgbColor rgb="FFFF00FF"/>
      <rgbColor rgb="FFFFFF00"/>
      <rgbColor rgb="FF00FFFF"/>
      <rgbColor rgb="FF800080"/>
      <rgbColor rgb="FF7E0021"/>
      <rgbColor rgb="FF008080"/>
      <rgbColor rgb="FF0000FF"/>
      <rgbColor rgb="FF83CAFF"/>
      <rgbColor rgb="FFDDDDDD"/>
      <rgbColor rgb="FFCCFFCC"/>
      <rgbColor rgb="FF99FF66"/>
      <rgbColor rgb="FF99CCFF"/>
      <rgbColor rgb="FFFFCCCC"/>
      <rgbColor rgb="FFB3B3B3"/>
      <rgbColor rgb="FFFFCC99"/>
      <rgbColor rgb="FF3366FF"/>
      <rgbColor rgb="FF5B9BD5"/>
      <rgbColor rgb="FF73E61E"/>
      <rgbColor rgb="FFFFD320"/>
      <rgbColor rgb="FFFF9900"/>
      <rgbColor rgb="FFFF6600"/>
      <rgbColor rgb="FF666699"/>
      <rgbColor rgb="FFB2B2B2"/>
      <rgbColor rgb="FF004586"/>
      <rgbColor rgb="FF579D1C"/>
      <rgbColor rgb="FF003300"/>
      <rgbColor rgb="FF314004"/>
      <rgbColor rgb="FFFF420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CHEPTEL_PRODUCTION!$C$121</c:f>
              <c:strCache>
                <c:ptCount val="1"/>
                <c:pt idx="0">
                  <c:v>Poulets de chair
et coquelets</c:v>
                </c:pt>
              </c:strCache>
            </c:strRef>
          </c:tx>
          <c:spPr>
            <a:solidFill>
              <a:srgbClr val="73E61E"/>
            </a:solidFill>
            <a:ln>
              <a:noFill/>
            </a:ln>
          </c:spPr>
          <c:invertIfNegative val="0"/>
          <c:cat>
            <c:strRef>
              <c:f>CHEPTEL_PRODUCTION!$B$122:$B$131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CHEPTEL_PRODUCTION!$C$122:$C$131</c:f>
              <c:numCache>
                <c:formatCode>\ * #\ ##0"    ";\-* #\ ##0"    ";\ * \-#"    ";@\ </c:formatCode>
                <c:ptCount val="10"/>
                <c:pt idx="0">
                  <c:v>33653</c:v>
                </c:pt>
                <c:pt idx="1">
                  <c:v>34427</c:v>
                </c:pt>
                <c:pt idx="2">
                  <c:v>38457</c:v>
                </c:pt>
                <c:pt idx="3">
                  <c:v>40384</c:v>
                </c:pt>
                <c:pt idx="4">
                  <c:v>41417</c:v>
                </c:pt>
                <c:pt idx="5">
                  <c:v>42771</c:v>
                </c:pt>
                <c:pt idx="6">
                  <c:v>42360</c:v>
                </c:pt>
                <c:pt idx="7">
                  <c:v>43364</c:v>
                </c:pt>
                <c:pt idx="8">
                  <c:v>44016</c:v>
                </c:pt>
                <c:pt idx="9">
                  <c:v>44090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2-4455-BA3A-0C15602B1308}"/>
            </c:ext>
          </c:extLst>
        </c:ser>
        <c:ser>
          <c:idx val="1"/>
          <c:order val="1"/>
          <c:tx>
            <c:strRef>
              <c:f>CHEPTEL_PRODUCTION!$D$121</c:f>
              <c:strCache>
                <c:ptCount val="1"/>
                <c:pt idx="0">
                  <c:v>Coqs et
poules de réforme</c:v>
                </c:pt>
              </c:strCache>
            </c:strRef>
          </c:tx>
          <c:spPr>
            <a:solidFill>
              <a:srgbClr val="579D1C"/>
            </a:solidFill>
            <a:ln>
              <a:noFill/>
            </a:ln>
          </c:spPr>
          <c:invertIfNegative val="0"/>
          <c:cat>
            <c:strRef>
              <c:f>CHEPTEL_PRODUCTION!$B$122:$B$131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CHEPTEL_PRODUCTION!$D$122:$D$131</c:f>
              <c:numCache>
                <c:formatCode>\ * #\ ##0"    ";\-* #\ ##0"    ";\ * \-#"    ";@\ </c:formatCode>
                <c:ptCount val="10"/>
                <c:pt idx="0">
                  <c:v>3192</c:v>
                </c:pt>
                <c:pt idx="1">
                  <c:v>3130</c:v>
                </c:pt>
                <c:pt idx="2">
                  <c:v>2870</c:v>
                </c:pt>
                <c:pt idx="3">
                  <c:v>2968</c:v>
                </c:pt>
                <c:pt idx="4">
                  <c:v>2993</c:v>
                </c:pt>
                <c:pt idx="5">
                  <c:v>3049</c:v>
                </c:pt>
                <c:pt idx="6">
                  <c:v>3017</c:v>
                </c:pt>
                <c:pt idx="7">
                  <c:v>2826</c:v>
                </c:pt>
                <c:pt idx="8">
                  <c:v>2869</c:v>
                </c:pt>
                <c:pt idx="9">
                  <c:v>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2-4455-BA3A-0C15602B1308}"/>
            </c:ext>
          </c:extLst>
        </c:ser>
        <c:ser>
          <c:idx val="2"/>
          <c:order val="2"/>
          <c:tx>
            <c:strRef>
              <c:f>CHEPTEL_PRODUCTION!$E$120</c:f>
              <c:strCache>
                <c:ptCount val="1"/>
                <c:pt idx="0">
                  <c:v>Autres volailles</c:v>
                </c:pt>
              </c:strCache>
            </c:strRef>
          </c:tx>
          <c:spPr>
            <a:solidFill>
              <a:srgbClr val="333333"/>
            </a:solidFill>
            <a:ln>
              <a:noFill/>
            </a:ln>
          </c:spPr>
          <c:invertIfNegative val="0"/>
          <c:cat>
            <c:strRef>
              <c:f>CHEPTEL_PRODUCTION!$B$122:$B$131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CHEPTEL_PRODUCTION!$E$122:$E$131</c:f>
              <c:numCache>
                <c:formatCode>\ * #\ ##0"    ";\-* #\ ##0"    ";\ * \-#"    ";@\ </c:formatCode>
                <c:ptCount val="10"/>
                <c:pt idx="0">
                  <c:v>5374</c:v>
                </c:pt>
                <c:pt idx="1">
                  <c:v>5340</c:v>
                </c:pt>
                <c:pt idx="2">
                  <c:v>4968</c:v>
                </c:pt>
                <c:pt idx="3">
                  <c:v>4538</c:v>
                </c:pt>
                <c:pt idx="4">
                  <c:v>4944</c:v>
                </c:pt>
                <c:pt idx="5">
                  <c:v>4715</c:v>
                </c:pt>
                <c:pt idx="6">
                  <c:v>4927</c:v>
                </c:pt>
                <c:pt idx="7">
                  <c:v>4624</c:v>
                </c:pt>
                <c:pt idx="8">
                  <c:v>4764</c:v>
                </c:pt>
                <c:pt idx="9">
                  <c:v>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2-4455-BA3A-0C15602B1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805844"/>
        <c:axId val="26629513"/>
      </c:barChart>
      <c:catAx>
        <c:axId val="128058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latin typeface="Arial"/>
              </a:defRPr>
            </a:pPr>
            <a:endParaRPr lang="fr-FR"/>
          </a:p>
        </c:txPr>
        <c:crossAx val="26629513"/>
        <c:crosses val="autoZero"/>
        <c:auto val="1"/>
        <c:lblAlgn val="ctr"/>
        <c:lblOffset val="100"/>
        <c:noMultiLvlLbl val="0"/>
      </c:catAx>
      <c:valAx>
        <c:axId val="2662951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Production (tec)</a:t>
                </a:r>
              </a:p>
            </c:rich>
          </c:tx>
          <c:overlay val="0"/>
        </c:title>
        <c:numFmt formatCode="\ * #\ ##0&quot;    &quot;;\-* #\ ##0&quot;    &quot;;\ * \-#&quot;    &quot;;@\ " sourceLinked="1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1000" b="0" strike="noStrike" spc="-1">
                <a:latin typeface="Arial"/>
              </a:defRPr>
            </a:pPr>
            <a:endParaRPr lang="fr-FR"/>
          </a:p>
        </c:txPr>
        <c:crossAx val="12805844"/>
        <c:crosses val="autoZero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b"/>
      <c:overlay val="0"/>
      <c:spPr>
        <a:solidFill>
          <a:srgbClr val="CCCCCC"/>
        </a:solidFill>
        <a:ln>
          <a:noFill/>
        </a:ln>
      </c:spPr>
      <c:txPr>
        <a:bodyPr/>
        <a:lstStyle/>
        <a:p>
          <a:pPr>
            <a:defRPr sz="1200" b="0" strike="noStrike" spc="-1">
              <a:latin typeface="Arial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022-45D6-A2AB-20B314F28D33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022-45D6-A2AB-20B314F28D33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22-45D6-A2AB-20B314F28D33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022-45D6-A2AB-20B314F28D33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022-45D6-A2AB-20B314F28D33}"/>
              </c:ext>
            </c:extLst>
          </c:dPt>
          <c:cat>
            <c:strRef>
              <c:f>ELEVAGES!$B$41:$G$41</c:f>
              <c:strCache>
                <c:ptCount val="6"/>
                <c:pt idx="0">
                  <c:v>Poulet</c:v>
                </c:pt>
                <c:pt idx="1">
                  <c:v>Dinde</c:v>
                </c:pt>
                <c:pt idx="2">
                  <c:v>Canard</c:v>
                </c:pt>
                <c:pt idx="3">
                  <c:v>Oie</c:v>
                </c:pt>
                <c:pt idx="4">
                  <c:v>Pintade</c:v>
                </c:pt>
                <c:pt idx="5">
                  <c:v>Gibier à plumes</c:v>
                </c:pt>
              </c:strCache>
            </c:strRef>
          </c:cat>
          <c:val>
            <c:numRef>
              <c:f>ELEVAGES!$B$52:$G$52</c:f>
              <c:numCache>
                <c:formatCode>\ * #\ ##0"    ";\-* #\ ##0"    ";\ * \-#"    ";@\ </c:formatCode>
                <c:ptCount val="6"/>
                <c:pt idx="0">
                  <c:v>20126</c:v>
                </c:pt>
                <c:pt idx="1">
                  <c:v>6153</c:v>
                </c:pt>
                <c:pt idx="2">
                  <c:v>620</c:v>
                </c:pt>
                <c:pt idx="3">
                  <c:v>324</c:v>
                </c:pt>
                <c:pt idx="4">
                  <c:v>1378</c:v>
                </c:pt>
                <c:pt idx="5">
                  <c:v>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2-45D6-A2AB-20B314F2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8776472"/>
        <c:axId val="508772864"/>
      </c:barChart>
      <c:catAx>
        <c:axId val="50877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772864"/>
        <c:crosses val="autoZero"/>
        <c:auto val="1"/>
        <c:lblAlgn val="ctr"/>
        <c:lblOffset val="100"/>
        <c:noMultiLvlLbl val="0"/>
      </c:catAx>
      <c:valAx>
        <c:axId val="508772864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Capacité d'élevage (têtes)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\ * #\ ##0&quot;    &quot;;\-* #\ ##0&quot;    &quot;;\ * \-#&quot;    &quot;;@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8776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8129137368674"/>
          <c:y val="1.7369089039147464E-2"/>
          <c:w val="0.78812415377958656"/>
          <c:h val="0.6609841024967723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ELEVAGES!$B$93:$B$93</c:f>
              <c:strCache>
                <c:ptCount val="1"/>
                <c:pt idx="0">
                  <c:v>0 – 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4ECBD0-2763-4BFF-A75B-DB450A16B9E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9C8B71C-2779-4BAE-B81F-F0724F6F00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ELEVAGES!$B$94:$B$95</c:f>
              <c:numCache>
                <c:formatCode>\ * #\ ##0"    ";\-* #\ ##0"    ";\ * \-#"    ";@\ </c:formatCode>
                <c:ptCount val="2"/>
                <c:pt idx="0">
                  <c:v>292</c:v>
                </c:pt>
                <c:pt idx="1">
                  <c:v>113.35899999999999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ELEVAGES!$B$96:$B$97</c15:f>
                <c15:dlblRangeCache>
                  <c:ptCount val="2"/>
                  <c:pt idx="0">
                    <c:v>33%</c:v>
                  </c:pt>
                  <c:pt idx="1">
                    <c:v>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0C2-4E45-B428-51EB1889CD6D}"/>
            </c:ext>
          </c:extLst>
        </c:ser>
        <c:ser>
          <c:idx val="1"/>
          <c:order val="1"/>
          <c:tx>
            <c:strRef>
              <c:f>ELEVAGES!$C$93:$C$93</c:f>
              <c:strCache>
                <c:ptCount val="1"/>
                <c:pt idx="0">
                  <c:v>1 – 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443AB4-5446-49B5-9B31-5FAA4CF26CB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61BEBE-D15C-4235-A1BD-CDE5E5E3222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ELEVAGES!$C$94:$C$95</c:f>
              <c:numCache>
                <c:formatCode>\ * #\ ##0"    ";\-* #\ ##0"    ";\ * \-#"    ";@\ </c:formatCode>
                <c:ptCount val="2"/>
                <c:pt idx="0">
                  <c:v>101</c:v>
                </c:pt>
                <c:pt idx="1">
                  <c:v>163.73500000000001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ELEVAGES!$C$96:$C$97</c15:f>
                <c15:dlblRangeCache>
                  <c:ptCount val="2"/>
                  <c:pt idx="0">
                    <c:v>12%</c:v>
                  </c:pt>
                  <c:pt idx="1">
                    <c:v>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50C2-4E45-B428-51EB1889CD6D}"/>
            </c:ext>
          </c:extLst>
        </c:ser>
        <c:ser>
          <c:idx val="2"/>
          <c:order val="2"/>
          <c:tx>
            <c:strRef>
              <c:f>ELEVAGES!$D$93:$D$93</c:f>
              <c:strCache>
                <c:ptCount val="1"/>
                <c:pt idx="0">
                  <c:v>3 – 9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32D6D2A-D9E7-4A89-AC4F-84CB3686D80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A1D791E-2127-4928-BB65-3EBAC76B6FA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ELEVAGES!$D$94:$D$95</c:f>
              <c:numCache>
                <c:formatCode>\ * #\ ##0"    ";\-* #\ ##0"    ";\ * \-#"    ";@\ </c:formatCode>
                <c:ptCount val="2"/>
                <c:pt idx="0">
                  <c:v>211</c:v>
                </c:pt>
                <c:pt idx="1">
                  <c:v>1022.378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ELEVAGES!$D$96:$D$97</c15:f>
                <c15:dlblRangeCache>
                  <c:ptCount val="2"/>
                  <c:pt idx="0">
                    <c:v>24%</c:v>
                  </c:pt>
                  <c:pt idx="1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50C2-4E45-B428-51EB1889CD6D}"/>
            </c:ext>
          </c:extLst>
        </c:ser>
        <c:ser>
          <c:idx val="3"/>
          <c:order val="3"/>
          <c:tx>
            <c:strRef>
              <c:f>ELEVAGES!$E$93:$E$93</c:f>
              <c:strCache>
                <c:ptCount val="1"/>
                <c:pt idx="0">
                  <c:v>9 – 18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DAB47F-3E00-41D1-BC3A-D636B173809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718C5B-44A6-4795-97BE-D45E11B0E3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ELEVAGES!$E$94:$E$95</c:f>
              <c:numCache>
                <c:formatCode>\ * #\ ##0"    ";\-* #\ ##0"    ";\ * \-#"    ";@\ </c:formatCode>
                <c:ptCount val="2"/>
                <c:pt idx="0">
                  <c:v>69</c:v>
                </c:pt>
                <c:pt idx="1">
                  <c:v>951.97500000000002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ELEVAGES!$E$96:$E$97</c15:f>
                <c15:dlblRangeCache>
                  <c:ptCount val="2"/>
                  <c:pt idx="0">
                    <c:v>8%</c:v>
                  </c:pt>
                  <c:pt idx="1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50C2-4E45-B428-51EB1889CD6D}"/>
            </c:ext>
          </c:extLst>
        </c:ser>
        <c:ser>
          <c:idx val="4"/>
          <c:order val="4"/>
          <c:tx>
            <c:strRef>
              <c:f>ELEVAGES!$F$93:$F$93</c:f>
              <c:strCache>
                <c:ptCount val="1"/>
                <c:pt idx="0">
                  <c:v>18 – 30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F46588-4F77-4E6A-B754-F7CF886F12B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3423BD6-B596-4FA9-AA22-B672AD1076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ELEVAGES!$F$94:$F$95</c:f>
              <c:numCache>
                <c:formatCode>\ * #\ ##0"    ";\-* #\ ##0"    ";\ * \-#"    ";@\ </c:formatCode>
                <c:ptCount val="2"/>
                <c:pt idx="0">
                  <c:v>154</c:v>
                </c:pt>
                <c:pt idx="1">
                  <c:v>3776.07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ELEVAGES!$F$96:$F$97</c15:f>
                <c15:dlblRangeCache>
                  <c:ptCount val="2"/>
                  <c:pt idx="0">
                    <c:v>18%</c:v>
                  </c:pt>
                  <c:pt idx="1">
                    <c:v>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50C2-4E45-B428-51EB1889CD6D}"/>
            </c:ext>
          </c:extLst>
        </c:ser>
        <c:ser>
          <c:idx val="5"/>
          <c:order val="5"/>
          <c:tx>
            <c:strRef>
              <c:f>ELEVAGES!$G$93:$G$93</c:f>
              <c:strCache>
                <c:ptCount val="1"/>
                <c:pt idx="0">
                  <c:v>30 – 80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153D4A-1B8A-4D57-9236-ED8366DE7D7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0C2-4E45-B428-51EB1889CD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85946D-4213-4786-86A0-5F744AC6BD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0C2-4E45-B428-51EB1889C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ELEVAGES!$A$94:$A$95</c:f>
              <c:strCache>
                <c:ptCount val="2"/>
                <c:pt idx="0">
                  <c:v>Nombre de bâtiments
d'élevage de poulets de chair</c:v>
                </c:pt>
                <c:pt idx="1">
                  <c:v>Capacité d'élevage
régionale de poulets de chair</c:v>
                </c:pt>
              </c:strCache>
            </c:strRef>
          </c:cat>
          <c:val>
            <c:numRef>
              <c:f>ELEVAGES!$G$94:$G$95</c:f>
              <c:numCache>
                <c:formatCode>\ * #\ ##0"    ";\-* #\ ##0"    ";\ * \-#"    ";@\ </c:formatCode>
                <c:ptCount val="2"/>
                <c:pt idx="0">
                  <c:v>49</c:v>
                </c:pt>
                <c:pt idx="1">
                  <c:v>1881.97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ELEVAGES!$G$96:$G$97</c15:f>
                <c15:dlblRangeCache>
                  <c:ptCount val="2"/>
                  <c:pt idx="0">
                    <c:v>6%</c:v>
                  </c:pt>
                  <c:pt idx="1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50C2-4E45-B428-51EB1889CD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3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52555999"/>
        <c:axId val="252559327"/>
      </c:barChart>
      <c:catAx>
        <c:axId val="2525559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2559327"/>
        <c:crosses val="autoZero"/>
        <c:auto val="1"/>
        <c:lblAlgn val="ctr"/>
        <c:lblOffset val="100"/>
        <c:noMultiLvlLbl val="0"/>
      </c:catAx>
      <c:valAx>
        <c:axId val="252559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2555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615373114794413"/>
          <c:y val="0.9120679610057113"/>
          <c:w val="0.47460963826129565"/>
          <c:h val="7.4905222214928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7.2499113666991133E-2"/>
          <c:y val="2.6069818968713791E-2"/>
          <c:w val="0.88029193578487364"/>
          <c:h val="0.84313228221764025"/>
        </c:manualLayout>
      </c:layout>
      <c:lineChart>
        <c:grouping val="standard"/>
        <c:varyColors val="0"/>
        <c:ser>
          <c:idx val="0"/>
          <c:order val="0"/>
          <c:tx>
            <c:strRef>
              <c:f>INDUSTRIES_EXPORT!$B$88</c:f>
              <c:strCache>
                <c:ptCount val="1"/>
                <c:pt idx="0">
                  <c:v>Poulets (2019)</c:v>
                </c:pt>
              </c:strCache>
            </c:strRef>
          </c:tx>
          <c:spPr>
            <a:ln w="31750">
              <a:solidFill>
                <a:schemeClr val="accent6"/>
              </a:solidFill>
              <a:round/>
            </a:ln>
          </c:spPr>
          <c:marker>
            <c:symbol val="circle"/>
            <c:size val="8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INDUSTRIES_EXPORT!$C$88:$N$88</c:f>
              <c:numCache>
                <c:formatCode>\ * #\ ##0"    ";\-* #\ ##0"    ";\ * \-#"    ";@\ </c:formatCode>
                <c:ptCount val="12"/>
                <c:pt idx="0">
                  <c:v>2394486.93834901</c:v>
                </c:pt>
                <c:pt idx="1">
                  <c:v>2070030.3030303</c:v>
                </c:pt>
                <c:pt idx="2">
                  <c:v>2140636.36363636</c:v>
                </c:pt>
                <c:pt idx="3">
                  <c:v>2414067.9205851601</c:v>
                </c:pt>
                <c:pt idx="4">
                  <c:v>2547168.23406479</c:v>
                </c:pt>
                <c:pt idx="5">
                  <c:v>2376073.14524556</c:v>
                </c:pt>
                <c:pt idx="6">
                  <c:v>2402940.4388714698</c:v>
                </c:pt>
                <c:pt idx="7">
                  <c:v>2251756.5308254999</c:v>
                </c:pt>
                <c:pt idx="8">
                  <c:v>2212333.3333333302</c:v>
                </c:pt>
                <c:pt idx="9">
                  <c:v>2469644.7230929998</c:v>
                </c:pt>
                <c:pt idx="10">
                  <c:v>2100107.6280041798</c:v>
                </c:pt>
                <c:pt idx="11">
                  <c:v>2024881.9226750301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4-4011-89B6-29571AEB54F7}"/>
            </c:ext>
          </c:extLst>
        </c:ser>
        <c:ser>
          <c:idx val="1"/>
          <c:order val="1"/>
          <c:tx>
            <c:strRef>
              <c:f>INDUSTRIES_EXPORT!$B$89</c:f>
              <c:strCache>
                <c:ptCount val="1"/>
                <c:pt idx="0">
                  <c:v>Poules et coqs de réforme (2019)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round/>
            </a:ln>
          </c:spPr>
          <c:marker>
            <c:symbol val="diamond"/>
            <c:size val="8"/>
            <c:spPr>
              <a:solidFill>
                <a:schemeClr val="accent6">
                  <a:lumMod val="50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INDUSTRIES_EXPORT!$C$89:$N$89</c:f>
              <c:numCache>
                <c:formatCode>\ * #\ ##0"    ";\-* #\ ##0"    ";\ * \-#"    ";@\ </c:formatCode>
                <c:ptCount val="12"/>
                <c:pt idx="0">
                  <c:v>64617.137170302303</c:v>
                </c:pt>
                <c:pt idx="1">
                  <c:v>65720.238352794302</c:v>
                </c:pt>
                <c:pt idx="2">
                  <c:v>67806.375442739096</c:v>
                </c:pt>
                <c:pt idx="3">
                  <c:v>41828.807556080297</c:v>
                </c:pt>
                <c:pt idx="4">
                  <c:v>25129.870129870102</c:v>
                </c:pt>
                <c:pt idx="5">
                  <c:v>25203.069657615099</c:v>
                </c:pt>
                <c:pt idx="6">
                  <c:v>9135.7733175915</c:v>
                </c:pt>
                <c:pt idx="7">
                  <c:v>380.16528925619798</c:v>
                </c:pt>
                <c:pt idx="8">
                  <c:v>25551.357733175901</c:v>
                </c:pt>
                <c:pt idx="9">
                  <c:v>7678.8665879575001</c:v>
                </c:pt>
                <c:pt idx="10">
                  <c:v>1512.39669421488</c:v>
                </c:pt>
                <c:pt idx="11">
                  <c:v>25680.047225501799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4-4011-89B6-29571AEB54F7}"/>
            </c:ext>
          </c:extLst>
        </c:ser>
        <c:ser>
          <c:idx val="2"/>
          <c:order val="2"/>
          <c:tx>
            <c:strRef>
              <c:f>INDUSTRIES_EXPORT!$B$90</c:f>
              <c:strCache>
                <c:ptCount val="1"/>
                <c:pt idx="0">
                  <c:v>Autres volailles (2019)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round/>
            </a:ln>
          </c:spPr>
          <c:marker>
            <c:symbol val="circle"/>
            <c:size val="8"/>
            <c:spPr>
              <a:solidFill>
                <a:schemeClr val="tx1">
                  <a:lumMod val="75000"/>
                  <a:lumOff val="2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INDUSTRIES_EXPORT!$C$90:$N$90</c:f>
              <c:numCache>
                <c:formatCode>\ * #\ ##0"    ";\-* #\ ##0"    ";\ * \-#"    ";@\ </c:formatCode>
                <c:ptCount val="12"/>
                <c:pt idx="0">
                  <c:v>8461.6575007115207</c:v>
                </c:pt>
                <c:pt idx="1">
                  <c:v>17757.458649214601</c:v>
                </c:pt>
                <c:pt idx="2">
                  <c:v>6702.7058222747501</c:v>
                </c:pt>
                <c:pt idx="10">
                  <c:v>13553.0726256983</c:v>
                </c:pt>
                <c:pt idx="11">
                  <c:v>283114.29082713998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4-4011-89B6-29571AEB54F7}"/>
            </c:ext>
          </c:extLst>
        </c:ser>
        <c:ser>
          <c:idx val="3"/>
          <c:order val="3"/>
          <c:tx>
            <c:strRef>
              <c:f>INDUSTRIES_EXPORT!$B$91</c:f>
              <c:strCache>
                <c:ptCount val="1"/>
                <c:pt idx="0">
                  <c:v>Poulets (Moy. 2014-2018)</c:v>
                </c:pt>
              </c:strCache>
            </c:strRef>
          </c:tx>
          <c:spPr>
            <a:ln w="31750">
              <a:solidFill>
                <a:srgbClr val="579D1C"/>
              </a:solidFill>
              <a:prstDash val="sysDash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INDUSTRIES_EXPORT!$C$91:$N$91</c:f>
              <c:numCache>
                <c:formatCode>\ * #\ ##0"    ";\-* #\ ##0"    ";\ * \-#"    ";@\ </c:formatCode>
                <c:ptCount val="12"/>
                <c:pt idx="0">
                  <c:v>2090728.96101739</c:v>
                </c:pt>
                <c:pt idx="1">
                  <c:v>1921568.1987131899</c:v>
                </c:pt>
                <c:pt idx="2">
                  <c:v>2118032.2346826899</c:v>
                </c:pt>
                <c:pt idx="3">
                  <c:v>2138767.4225293398</c:v>
                </c:pt>
                <c:pt idx="4">
                  <c:v>2207610.1453384999</c:v>
                </c:pt>
                <c:pt idx="5">
                  <c:v>2181161.6219665799</c:v>
                </c:pt>
                <c:pt idx="6">
                  <c:v>2109240.3237214899</c:v>
                </c:pt>
                <c:pt idx="7">
                  <c:v>2145313.9817804601</c:v>
                </c:pt>
                <c:pt idx="8">
                  <c:v>2126074.7269788599</c:v>
                </c:pt>
                <c:pt idx="9">
                  <c:v>2142027.93500495</c:v>
                </c:pt>
                <c:pt idx="10">
                  <c:v>2019761.02136847</c:v>
                </c:pt>
                <c:pt idx="11">
                  <c:v>1816612.58607957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34-4011-89B6-29571AEB54F7}"/>
            </c:ext>
          </c:extLst>
        </c:ser>
        <c:ser>
          <c:idx val="4"/>
          <c:order val="4"/>
          <c:tx>
            <c:strRef>
              <c:f>INDUSTRIES_EXPORT!$B$92</c:f>
              <c:strCache>
                <c:ptCount val="1"/>
                <c:pt idx="0">
                  <c:v>Poules et coqs de réforme (Moy. 2014-2018)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ysDash"/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INDUSTRIES_EXPORT!$C$92:$N$92</c:f>
              <c:numCache>
                <c:formatCode>\ * #\ ##0"    ";\-* #\ ##0"    ";\ * \-#"    ";@\ </c:formatCode>
                <c:ptCount val="12"/>
                <c:pt idx="0">
                  <c:v>86080.647293169895</c:v>
                </c:pt>
                <c:pt idx="1">
                  <c:v>69423.212496067805</c:v>
                </c:pt>
                <c:pt idx="2">
                  <c:v>81168.373836251005</c:v>
                </c:pt>
                <c:pt idx="3">
                  <c:v>51691.256521104297</c:v>
                </c:pt>
                <c:pt idx="4">
                  <c:v>42394.624670957899</c:v>
                </c:pt>
                <c:pt idx="5">
                  <c:v>58771.024851043199</c:v>
                </c:pt>
                <c:pt idx="6">
                  <c:v>38919.469751125303</c:v>
                </c:pt>
                <c:pt idx="7">
                  <c:v>25946.865031158999</c:v>
                </c:pt>
                <c:pt idx="8">
                  <c:v>64182.103334254098</c:v>
                </c:pt>
                <c:pt idx="9">
                  <c:v>81969.425258205694</c:v>
                </c:pt>
                <c:pt idx="10">
                  <c:v>84182.078405590597</c:v>
                </c:pt>
                <c:pt idx="11">
                  <c:v>73439.753338781898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4-4011-89B6-29571AEB54F7}"/>
            </c:ext>
          </c:extLst>
        </c:ser>
        <c:ser>
          <c:idx val="5"/>
          <c:order val="5"/>
          <c:tx>
            <c:strRef>
              <c:f>INDUSTRIES_EXPORT!$B$93</c:f>
              <c:strCache>
                <c:ptCount val="1"/>
                <c:pt idx="0">
                  <c:v>Autres volailles (Moy. 2014-2018)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prstDash val="sysDash"/>
              <a:round/>
            </a:ln>
          </c:spPr>
          <c:marker>
            <c:symbol val="triangle"/>
            <c:size val="8"/>
            <c:spPr>
              <a:noFill/>
              <a:ln w="31750">
                <a:noFill/>
                <a:prstDash val="sysDash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INDUSTRIES_EXPORT!$C$87:$N$87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INDUSTRIES_EXPORT!$C$93:$N$93</c:f>
              <c:numCache>
                <c:formatCode>\ * #\ ##0"    ";\-* #\ ##0"    ";\ * \-#"    ";@\ </c:formatCode>
                <c:ptCount val="12"/>
                <c:pt idx="4">
                  <c:v>1845.4281949419999</c:v>
                </c:pt>
                <c:pt idx="6">
                  <c:v>2405.19273067827</c:v>
                </c:pt>
                <c:pt idx="7">
                  <c:v>2201.7503020701702</c:v>
                </c:pt>
                <c:pt idx="8">
                  <c:v>3331.29145094349</c:v>
                </c:pt>
                <c:pt idx="9">
                  <c:v>5346.5671655564702</c:v>
                </c:pt>
                <c:pt idx="10">
                  <c:v>8381.0588227671396</c:v>
                </c:pt>
                <c:pt idx="11">
                  <c:v>276665.99131458101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4-4011-89B6-29571AEB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63500">
              <a:noFill/>
            </a:ln>
          </c:spPr>
        </c:hiLowLines>
        <c:marker val="1"/>
        <c:smooth val="0"/>
        <c:axId val="10548573"/>
        <c:axId val="61242583"/>
      </c:lineChart>
      <c:catAx>
        <c:axId val="105485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latin typeface="Arial"/>
              </a:defRPr>
            </a:pPr>
            <a:endParaRPr lang="fr-FR"/>
          </a:p>
        </c:txPr>
        <c:crossAx val="61242583"/>
        <c:crosses val="autoZero"/>
        <c:auto val="1"/>
        <c:lblAlgn val="ctr"/>
        <c:lblOffset val="100"/>
        <c:noMultiLvlLbl val="0"/>
      </c:catAx>
      <c:valAx>
        <c:axId val="6124258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latin typeface="Arial"/>
              </a:defRPr>
            </a:pPr>
            <a:endParaRPr lang="fr-FR"/>
          </a:p>
        </c:txPr>
        <c:crossAx val="10548573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3237865873228713"/>
          <c:y val="0.38365834765120638"/>
          <c:w val="0.3268909357037964"/>
          <c:h val="0.30227236634645765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 b="0" strike="noStrike" spc="-1">
              <a:latin typeface="Arial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INDUSTRIES_EXPORT!$B$148</c:f>
              <c:strCache>
                <c:ptCount val="1"/>
                <c:pt idx="0">
                  <c:v>Valeur (en euros)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B-45A8-AB17-BAECE0C952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BB-45A8-AB17-BAECE0C952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BB-45A8-AB17-BAECE0C952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BB-45A8-AB17-BAECE0C952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CBB-45A8-AB17-BAECE0C952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CBB-45A8-AB17-BAECE0C952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INDUSTRIES_EXPORT!$A$149:$A$154</c:f>
              <c:strCache>
                <c:ptCount val="6"/>
                <c:pt idx="0">
                  <c:v>Allemagne</c:v>
                </c:pt>
                <c:pt idx="1">
                  <c:v>Luxembourg</c:v>
                </c:pt>
                <c:pt idx="2">
                  <c:v>Suisse</c:v>
                </c:pt>
                <c:pt idx="3">
                  <c:v>Autriche</c:v>
                </c:pt>
                <c:pt idx="4">
                  <c:v>Belgique</c:v>
                </c:pt>
                <c:pt idx="5">
                  <c:v>Autres pays</c:v>
                </c:pt>
              </c:strCache>
            </c:strRef>
          </c:cat>
          <c:val>
            <c:numRef>
              <c:f>INDUSTRIES_EXPORT!$B$149:$B$154</c:f>
              <c:numCache>
                <c:formatCode>_-* #\ ##0\ _€_-;\-* #\ ##0\ _€_-;_-* "-"??\ _€_-;_-@_-</c:formatCode>
                <c:ptCount val="6"/>
                <c:pt idx="0">
                  <c:v>13484126</c:v>
                </c:pt>
                <c:pt idx="1">
                  <c:v>4171250</c:v>
                </c:pt>
                <c:pt idx="2">
                  <c:v>1707870</c:v>
                </c:pt>
                <c:pt idx="3">
                  <c:v>1170617</c:v>
                </c:pt>
                <c:pt idx="4">
                  <c:v>1084855</c:v>
                </c:pt>
                <c:pt idx="5">
                  <c:v>2457474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B-4057-958F-D51519F16C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INDUSTRIES_EXPORT!$F$148</c:f>
              <c:strCache>
                <c:ptCount val="1"/>
                <c:pt idx="0">
                  <c:v>Valeur (en euros)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6-414A-AB8F-968982044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E6-414A-AB8F-968982044B5A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E6-414A-AB8F-968982044B5A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6-414A-AB8F-968982044B5A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E6-414A-AB8F-968982044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INDUSTRIES_EXPORT!$E$149:$E$153</c:f>
              <c:strCache>
                <c:ptCount val="5"/>
                <c:pt idx="0">
                  <c:v>Belgique</c:v>
                </c:pt>
                <c:pt idx="1">
                  <c:v>Luxembourg</c:v>
                </c:pt>
                <c:pt idx="2">
                  <c:v>Allemagne</c:v>
                </c:pt>
                <c:pt idx="3">
                  <c:v>Suisse</c:v>
                </c:pt>
                <c:pt idx="4">
                  <c:v>Autres pays</c:v>
                </c:pt>
              </c:strCache>
            </c:strRef>
          </c:cat>
          <c:val>
            <c:numRef>
              <c:f>INDUSTRIES_EXPORT!$F$149:$F$153</c:f>
              <c:numCache>
                <c:formatCode>_-* #\ ##0\ _€_-;\-* #\ ##0\ _€_-;_-* "-"??\ _€_-;_-@_-</c:formatCode>
                <c:ptCount val="5"/>
                <c:pt idx="0">
                  <c:v>15286459</c:v>
                </c:pt>
                <c:pt idx="1">
                  <c:v>1544954</c:v>
                </c:pt>
                <c:pt idx="2">
                  <c:v>1469444</c:v>
                </c:pt>
                <c:pt idx="3">
                  <c:v>331218</c:v>
                </c:pt>
                <c:pt idx="4">
                  <c:v>34467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9-43BA-B0C0-26DDB55DDF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7819310145764204E-2"/>
          <c:y val="2.8142076502732202E-2"/>
          <c:w val="0.86668350411314798"/>
          <c:h val="0.87996357012750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FOCUS_BIO!$A$44</c:f>
              <c:strCache>
                <c:ptCount val="1"/>
                <c:pt idx="0">
                  <c:v>Cheptel (AB + conversion)</c:v>
                </c:pt>
              </c:strCache>
            </c:strRef>
          </c:tx>
          <c:spPr>
            <a:solidFill>
              <a:srgbClr val="77BC6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FOCUS_BIO!$B$43:$J$43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FOCUS_BIO!$B$44:$J$44</c:f>
              <c:numCache>
                <c:formatCode>\ * #\ ##0"    ";\-* #\ ##0"    ";\ * \-#"    ";@\ </c:formatCode>
                <c:ptCount val="9"/>
                <c:pt idx="0">
                  <c:v>41095</c:v>
                </c:pt>
                <c:pt idx="1">
                  <c:v>62483</c:v>
                </c:pt>
                <c:pt idx="2">
                  <c:v>107109</c:v>
                </c:pt>
                <c:pt idx="3">
                  <c:v>145022</c:v>
                </c:pt>
                <c:pt idx="4">
                  <c:v>159140</c:v>
                </c:pt>
                <c:pt idx="5">
                  <c:v>217315</c:v>
                </c:pt>
                <c:pt idx="6">
                  <c:v>277345</c:v>
                </c:pt>
                <c:pt idx="7">
                  <c:v>359899</c:v>
                </c:pt>
                <c:pt idx="8">
                  <c:v>398904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C-4720-BBE0-28D48084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3144531"/>
        <c:axId val="41229273"/>
      </c:barChart>
      <c:lineChart>
        <c:grouping val="standard"/>
        <c:varyColors val="0"/>
        <c:ser>
          <c:idx val="1"/>
          <c:order val="1"/>
          <c:tx>
            <c:strRef>
              <c:f>FOCUS_BIO!$A$45</c:f>
              <c:strCache>
                <c:ptCount val="1"/>
                <c:pt idx="0">
                  <c:v>Nombre d’exploitations</c:v>
                </c:pt>
              </c:strCache>
            </c:strRef>
          </c:tx>
          <c:spPr>
            <a:ln w="360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FOCUS_BIO!$B$43:$J$43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FOCUS_BIO!$B$45:$J$45</c:f>
              <c:numCache>
                <c:formatCode>General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27</c:v>
                </c:pt>
                <c:pt idx="3">
                  <c:v>34</c:v>
                </c:pt>
                <c:pt idx="4">
                  <c:v>33</c:v>
                </c:pt>
                <c:pt idx="5">
                  <c:v>36</c:v>
                </c:pt>
                <c:pt idx="6">
                  <c:v>40</c:v>
                </c:pt>
                <c:pt idx="7">
                  <c:v>41</c:v>
                </c:pt>
                <c:pt idx="8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C-4720-BBE0-28D48084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noFill/>
            </a:ln>
          </c:spPr>
        </c:hiLowLines>
        <c:marker val="1"/>
        <c:smooth val="0"/>
        <c:axId val="37327544"/>
        <c:axId val="39927491"/>
      </c:lineChart>
      <c:catAx>
        <c:axId val="731445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latin typeface="Arial"/>
              </a:defRPr>
            </a:pPr>
            <a:endParaRPr lang="fr-FR"/>
          </a:p>
        </c:txPr>
        <c:crossAx val="41229273"/>
        <c:crosses val="autoZero"/>
        <c:auto val="1"/>
        <c:lblAlgn val="ctr"/>
        <c:lblOffset val="100"/>
        <c:noMultiLvlLbl val="0"/>
      </c:catAx>
      <c:valAx>
        <c:axId val="41229273"/>
        <c:scaling>
          <c:orientation val="minMax"/>
          <c:max val="400000"/>
          <c:min val="0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\ * #\ ##0&quot;    &quot;;\-* #\ ##0&quot;    &quot;;\ * \-#&quot;    &quot;;@\ 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chemeClr val="accent6">
                    <a:lumMod val="75000"/>
                  </a:schemeClr>
                </a:solidFill>
                <a:latin typeface="Arial"/>
              </a:defRPr>
            </a:pPr>
            <a:endParaRPr lang="fr-FR"/>
          </a:p>
        </c:txPr>
        <c:crossAx val="73144531"/>
        <c:crossesAt val="1"/>
        <c:crossBetween val="between"/>
      </c:valAx>
      <c:catAx>
        <c:axId val="37327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27491"/>
        <c:crosses val="autoZero"/>
        <c:auto val="1"/>
        <c:lblAlgn val="ctr"/>
        <c:lblOffset val="100"/>
        <c:noMultiLvlLbl val="0"/>
      </c:catAx>
      <c:valAx>
        <c:axId val="3992749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FF0000"/>
                </a:solidFill>
                <a:latin typeface="Arial"/>
              </a:defRPr>
            </a:pPr>
            <a:endParaRPr lang="fr-FR"/>
          </a:p>
        </c:txPr>
        <c:crossAx val="37327544"/>
        <c:crosses val="max"/>
        <c:crossBetween val="between"/>
      </c:valAx>
      <c:spPr>
        <a:noFill/>
        <a:ln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19732284600952499"/>
          <c:y val="5.4098360655737698E-2"/>
          <c:w val="0.19603103012808901"/>
          <c:h val="0.17178249385189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 b="0" strike="noStrike" spc="-1">
              <a:latin typeface="Arial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FOCUS_SIGNES_QUALITE!$C$4</c:f>
              <c:strCache>
                <c:ptCount val="1"/>
                <c:pt idx="0">
                  <c:v>Label Rouge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FOCUS_SIGNES_QUALITE!$B$5:$B$8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FOCUS_SIGNES_QUALITE!$C$5:$C$8</c:f>
              <c:numCache>
                <c:formatCode>_-* #\ ##0.0\ _€_-;\-* #\ ##0.0\ _€_-;_-* "-"??\ _€_-;_-@_-</c:formatCode>
                <c:ptCount val="4"/>
                <c:pt idx="0">
                  <c:v>200.736605</c:v>
                </c:pt>
                <c:pt idx="1">
                  <c:v>203.75592599999999</c:v>
                </c:pt>
                <c:pt idx="2">
                  <c:v>197.73843600000001</c:v>
                </c:pt>
                <c:pt idx="3">
                  <c:v>211.20403200000001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A-42FE-ABAD-018262D1262B}"/>
            </c:ext>
          </c:extLst>
        </c:ser>
        <c:ser>
          <c:idx val="1"/>
          <c:order val="1"/>
          <c:tx>
            <c:strRef>
              <c:f>FOCUS_SIGNES_QUALITE!$D$4</c:f>
              <c:strCache>
                <c:ptCount val="1"/>
                <c:pt idx="0">
                  <c:v>Autre signe de qualité
(hors Label Rouge)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FOCUS_SIGNES_QUALITE!$B$5:$B$8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FOCUS_SIGNES_QUALITE!$D$5:$D$8</c:f>
              <c:numCache>
                <c:formatCode>_-* #\ ##0.0\ _€_-;\-* #\ ##0.0\ _€_-;_-* "-"??\ _€_-;_-@_-</c:formatCode>
                <c:ptCount val="4"/>
                <c:pt idx="0">
                  <c:v>269.25252499999999</c:v>
                </c:pt>
                <c:pt idx="1">
                  <c:v>252.174115</c:v>
                </c:pt>
                <c:pt idx="2">
                  <c:v>235.969032</c:v>
                </c:pt>
                <c:pt idx="3">
                  <c:v>268.611964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A-42FE-ABAD-018262D1262B}"/>
            </c:ext>
          </c:extLst>
        </c:ser>
        <c:ser>
          <c:idx val="2"/>
          <c:order val="2"/>
          <c:tx>
            <c:strRef>
              <c:f>FOCUS_SIGNES_QUALITE!$E$4</c:f>
              <c:strCache>
                <c:ptCount val="1"/>
                <c:pt idx="0">
                  <c:v>Standard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FOCUS_SIGNES_QUALITE!$B$5:$B$8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FOCUS_SIGNES_QUALITE!$E$5:$E$8</c:f>
              <c:numCache>
                <c:formatCode>_-* #\ ##0.0\ _€_-;\-* #\ ##0.0\ _€_-;_-* "-"??\ _€_-;_-@_-</c:formatCode>
                <c:ptCount val="4"/>
                <c:pt idx="0">
                  <c:v>1465.3734750000001</c:v>
                </c:pt>
                <c:pt idx="1">
                  <c:v>1393.032074</c:v>
                </c:pt>
                <c:pt idx="2">
                  <c:v>1388.791254</c:v>
                </c:pt>
                <c:pt idx="3">
                  <c:v>1386.56386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6A-42FE-ABAD-018262D1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6746472"/>
        <c:axId val="496747456"/>
      </c:barChart>
      <c:catAx>
        <c:axId val="49674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747456"/>
        <c:crosses val="autoZero"/>
        <c:auto val="1"/>
        <c:lblAlgn val="ctr"/>
        <c:lblOffset val="100"/>
        <c:noMultiLvlLbl val="0"/>
      </c:catAx>
      <c:valAx>
        <c:axId val="49674745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7464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Grand</a:t>
            </a:r>
            <a:r>
              <a:rPr lang="fr-FR" baseline="0"/>
              <a:t> Est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FOCUS_SIGNES_QUALITE!$C$4</c:f>
              <c:strCache>
                <c:ptCount val="1"/>
                <c:pt idx="0">
                  <c:v>Label Rouge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FOCUS_SIGNES_QUALITE!$B$9:$B$12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FOCUS_SIGNES_QUALITE!$C$9:$C$12</c:f>
              <c:numCache>
                <c:formatCode>_-* #\ ##0.0\ _€_-;\-* #\ ##0.0\ _€_-;_-* "-"??\ _€_-;_-@_-</c:formatCode>
                <c:ptCount val="4"/>
                <c:pt idx="0">
                  <c:v>4.407527</c:v>
                </c:pt>
                <c:pt idx="1">
                  <c:v>4.4905059999999999</c:v>
                </c:pt>
                <c:pt idx="2">
                  <c:v>4.6669549999999997</c:v>
                </c:pt>
                <c:pt idx="3">
                  <c:v>4.7654709999999998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5BC-9FD5-698D5FFFAA17}"/>
            </c:ext>
          </c:extLst>
        </c:ser>
        <c:ser>
          <c:idx val="1"/>
          <c:order val="1"/>
          <c:tx>
            <c:strRef>
              <c:f>FOCUS_SIGNES_QUALITE!$D$4</c:f>
              <c:strCache>
                <c:ptCount val="1"/>
                <c:pt idx="0">
                  <c:v>Autre signe de qualité
(hors Label Rouge)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FOCUS_SIGNES_QUALITE!$B$9:$B$12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FOCUS_SIGNES_QUALITE!$D$9:$D$12</c:f>
              <c:numCache>
                <c:formatCode>_-* #\ ##0.0\ _€_-;\-* #\ ##0.0\ _€_-;_-* "-"??\ _€_-;_-@_-</c:formatCode>
                <c:ptCount val="4"/>
                <c:pt idx="0">
                  <c:v>0.44629600000000003</c:v>
                </c:pt>
                <c:pt idx="1">
                  <c:v>0.43009799999999998</c:v>
                </c:pt>
                <c:pt idx="2">
                  <c:v>1.1372009999999999</c:v>
                </c:pt>
                <c:pt idx="3">
                  <c:v>0.96529299999999996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5BC-9FD5-698D5FFFAA17}"/>
            </c:ext>
          </c:extLst>
        </c:ser>
        <c:ser>
          <c:idx val="2"/>
          <c:order val="2"/>
          <c:tx>
            <c:strRef>
              <c:f>FOCUS_SIGNES_QUALITE!$E$4</c:f>
              <c:strCache>
                <c:ptCount val="1"/>
                <c:pt idx="0">
                  <c:v>Standard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FOCUS_SIGNES_QUALITE!$B$9:$B$12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FOCUS_SIGNES_QUALITE!$E$9:$E$12</c:f>
              <c:numCache>
                <c:formatCode>_-* #\ ##0.0\ _€_-;\-* #\ ##0.0\ _€_-;_-* "-"??\ _€_-;_-@_-</c:formatCode>
                <c:ptCount val="4"/>
                <c:pt idx="0">
                  <c:v>22.131435</c:v>
                </c:pt>
                <c:pt idx="1">
                  <c:v>22.183123999999999</c:v>
                </c:pt>
                <c:pt idx="2">
                  <c:v>24.1707</c:v>
                </c:pt>
                <c:pt idx="3">
                  <c:v>23.685618000000002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6-45BC-9FD5-698D5FFFA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6746472"/>
        <c:axId val="496747456"/>
      </c:barChart>
      <c:catAx>
        <c:axId val="49674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747456"/>
        <c:crosses val="autoZero"/>
        <c:auto val="1"/>
        <c:lblAlgn val="ctr"/>
        <c:lblOffset val="100"/>
        <c:noMultiLvlLbl val="0"/>
      </c:catAx>
      <c:valAx>
        <c:axId val="49674745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7464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66980</xdr:colOff>
      <xdr:row>69</xdr:row>
      <xdr:rowOff>112058</xdr:rowOff>
    </xdr:from>
    <xdr:to>
      <xdr:col>6</xdr:col>
      <xdr:colOff>526676</xdr:colOff>
      <xdr:row>113</xdr:row>
      <xdr:rowOff>69273</xdr:rowOff>
    </xdr:to>
    <xdr:pic>
      <xdr:nvPicPr>
        <xdr:cNvPr id="2" name="Image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66980" y="12147176"/>
          <a:ext cx="8864108" cy="68600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160843</xdr:colOff>
      <xdr:row>144</xdr:row>
      <xdr:rowOff>59799</xdr:rowOff>
    </xdr:from>
    <xdr:to>
      <xdr:col>4</xdr:col>
      <xdr:colOff>1043200</xdr:colOff>
      <xdr:row>176</xdr:row>
      <xdr:rowOff>1479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366885</xdr:colOff>
      <xdr:row>23</xdr:row>
      <xdr:rowOff>151519</xdr:rowOff>
    </xdr:from>
    <xdr:to>
      <xdr:col>4</xdr:col>
      <xdr:colOff>526677</xdr:colOff>
      <xdr:row>60</xdr:row>
      <xdr:rowOff>34382</xdr:rowOff>
    </xdr:to>
    <xdr:pic>
      <xdr:nvPicPr>
        <xdr:cNvPr id="4" name="Image 1"/>
        <xdr:cNvPicPr/>
      </xdr:nvPicPr>
      <xdr:blipFill>
        <a:blip xmlns:r="http://schemas.openxmlformats.org/officeDocument/2006/relationships" r:embed="rId3"/>
        <a:stretch/>
      </xdr:blipFill>
      <xdr:spPr>
        <a:xfrm>
          <a:off x="366885" y="4723519"/>
          <a:ext cx="6435085" cy="575474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441613</xdr:colOff>
      <xdr:row>38</xdr:row>
      <xdr:rowOff>259772</xdr:rowOff>
    </xdr:from>
    <xdr:to>
      <xdr:col>11</xdr:col>
      <xdr:colOff>822614</xdr:colOff>
      <xdr:row>57</xdr:row>
      <xdr:rowOff>112568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89647</xdr:colOff>
      <xdr:row>100</xdr:row>
      <xdr:rowOff>0</xdr:rowOff>
    </xdr:from>
    <xdr:to>
      <xdr:col>9</xdr:col>
      <xdr:colOff>1019735</xdr:colOff>
      <xdr:row>118</xdr:row>
      <xdr:rowOff>100854</xdr:rowOff>
    </xdr:to>
    <xdr:grpSp>
      <xdr:nvGrpSpPr>
        <xdr:cNvPr id="13" name="Groupe 12"/>
        <xdr:cNvGrpSpPr/>
      </xdr:nvGrpSpPr>
      <xdr:grpSpPr>
        <a:xfrm>
          <a:off x="89647" y="17458765"/>
          <a:ext cx="10208559" cy="2924736"/>
          <a:chOff x="89647" y="16663147"/>
          <a:chExt cx="10735235" cy="2924736"/>
        </a:xfrm>
      </xdr:grpSpPr>
      <xdr:graphicFrame macro="">
        <xdr:nvGraphicFramePr>
          <xdr:cNvPr id="11" name="Graphique 10"/>
          <xdr:cNvGraphicFramePr/>
        </xdr:nvGraphicFramePr>
        <xdr:xfrm>
          <a:off x="89647" y="16663147"/>
          <a:ext cx="10735235" cy="292473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2" name="ZoneTexte 11"/>
          <xdr:cNvSpPr txBox="1"/>
        </xdr:nvSpPr>
        <xdr:spPr>
          <a:xfrm>
            <a:off x="4392707" y="19061204"/>
            <a:ext cx="4314265" cy="25773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/>
              <a:t>Classes</a:t>
            </a:r>
            <a:r>
              <a:rPr lang="fr-FR" sz="1200" baseline="0"/>
              <a:t> de capacité des bâtiments (en milliers de têtes)</a:t>
            </a:r>
            <a:endParaRPr lang="fr-FR" sz="12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742688</xdr:colOff>
      <xdr:row>96</xdr:row>
      <xdr:rowOff>75259</xdr:rowOff>
    </xdr:from>
    <xdr:to>
      <xdr:col>4</xdr:col>
      <xdr:colOff>58476</xdr:colOff>
      <xdr:row>129</xdr:row>
      <xdr:rowOff>4696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2</xdr:row>
      <xdr:rowOff>34926</xdr:rowOff>
    </xdr:from>
    <xdr:to>
      <xdr:col>4</xdr:col>
      <xdr:colOff>243228</xdr:colOff>
      <xdr:row>50</xdr:row>
      <xdr:rowOff>77932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524783"/>
          <a:ext cx="11361964" cy="7404470"/>
        </a:xfrm>
        <a:prstGeom prst="rect">
          <a:avLst/>
        </a:prstGeom>
      </xdr:spPr>
    </xdr:pic>
    <xdr:clientData/>
  </xdr:twoCellAnchor>
  <xdr:twoCellAnchor>
    <xdr:from>
      <xdr:col>0</xdr:col>
      <xdr:colOff>690562</xdr:colOff>
      <xdr:row>157</xdr:row>
      <xdr:rowOff>0</xdr:rowOff>
    </xdr:from>
    <xdr:to>
      <xdr:col>2</xdr:col>
      <xdr:colOff>119062</xdr:colOff>
      <xdr:row>178</xdr:row>
      <xdr:rowOff>26193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1107282</xdr:colOff>
      <xdr:row>156</xdr:row>
      <xdr:rowOff>164306</xdr:rowOff>
    </xdr:from>
    <xdr:to>
      <xdr:col>7</xdr:col>
      <xdr:colOff>976312</xdr:colOff>
      <xdr:row>177</xdr:row>
      <xdr:rowOff>142875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130281</xdr:rowOff>
    </xdr:from>
    <xdr:to>
      <xdr:col>9</xdr:col>
      <xdr:colOff>624600</xdr:colOff>
      <xdr:row>73</xdr:row>
      <xdr:rowOff>24159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78441</xdr:colOff>
      <xdr:row>14</xdr:row>
      <xdr:rowOff>141194</xdr:rowOff>
    </xdr:from>
    <xdr:to>
      <xdr:col>5</xdr:col>
      <xdr:colOff>189265</xdr:colOff>
      <xdr:row>35</xdr:row>
      <xdr:rowOff>86664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860051</xdr:colOff>
      <xdr:row>14</xdr:row>
      <xdr:rowOff>44823</xdr:rowOff>
    </xdr:from>
    <xdr:to>
      <xdr:col>12</xdr:col>
      <xdr:colOff>164051</xdr:colOff>
      <xdr:row>34</xdr:row>
      <xdr:rowOff>147176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3" zoomScale="110" zoomScaleNormal="110" workbookViewId="0">
      <selection activeCell="J31" sqref="J31"/>
    </sheetView>
  </sheetViews>
  <sheetFormatPr baseColWidth="10" defaultColWidth="11.5703125" defaultRowHeight="12.75" x14ac:dyDescent="0.2"/>
  <cols>
    <col min="7" max="8" width="18.28515625" customWidth="1"/>
    <col min="9" max="9" width="2" customWidth="1"/>
    <col min="10" max="10" width="68" style="1" customWidth="1"/>
  </cols>
  <sheetData>
    <row r="1" spans="1:9" ht="29.1" customHeight="1" thickBot="1" x14ac:dyDescent="0.25">
      <c r="A1" s="153" t="s">
        <v>204</v>
      </c>
      <c r="B1" s="154"/>
      <c r="C1" s="154"/>
      <c r="D1" s="154"/>
      <c r="E1" s="154"/>
      <c r="F1" s="154"/>
      <c r="G1" s="154"/>
      <c r="H1" s="155"/>
      <c r="I1" s="2"/>
    </row>
    <row r="2" spans="1:9" ht="13.5" thickBot="1" x14ac:dyDescent="0.25">
      <c r="A2" s="3"/>
      <c r="B2" s="2"/>
      <c r="C2" s="2"/>
      <c r="D2" s="2"/>
      <c r="E2" s="2"/>
      <c r="F2" s="2"/>
      <c r="G2" s="2"/>
      <c r="H2" s="2"/>
      <c r="I2" s="2"/>
    </row>
    <row r="3" spans="1:9" ht="22.15" customHeight="1" thickBot="1" x14ac:dyDescent="0.25">
      <c r="A3" s="158" t="s">
        <v>175</v>
      </c>
      <c r="B3" s="159"/>
      <c r="C3" s="159"/>
      <c r="D3" s="160"/>
      <c r="E3" s="2"/>
      <c r="F3" s="2"/>
      <c r="G3" s="156" t="s">
        <v>1</v>
      </c>
      <c r="H3" s="156"/>
      <c r="I3" s="2"/>
    </row>
    <row r="4" spans="1:9" ht="23.25" x14ac:dyDescent="0.2">
      <c r="A4" s="4"/>
      <c r="B4" s="4"/>
      <c r="C4" s="4"/>
      <c r="D4" s="4"/>
      <c r="E4" s="2"/>
      <c r="F4" s="2"/>
      <c r="G4" s="5"/>
      <c r="H4" s="5"/>
      <c r="I4" s="2"/>
    </row>
    <row r="5" spans="1:9" ht="23.85" customHeight="1" x14ac:dyDescent="0.2">
      <c r="A5" s="3"/>
      <c r="B5" s="2"/>
      <c r="C5" s="2"/>
      <c r="D5" s="2"/>
      <c r="E5" s="2"/>
      <c r="F5" s="2"/>
      <c r="G5" s="157" t="s">
        <v>2</v>
      </c>
      <c r="H5" s="157"/>
      <c r="I5" s="2"/>
    </row>
    <row r="6" spans="1:9" ht="12.75" customHeight="1" x14ac:dyDescent="0.2">
      <c r="A6" s="163" t="s">
        <v>176</v>
      </c>
      <c r="B6" s="164"/>
      <c r="C6" s="164"/>
      <c r="D6" s="164"/>
      <c r="E6" s="164"/>
      <c r="F6" s="164"/>
      <c r="G6" s="164"/>
      <c r="H6" s="164"/>
      <c r="I6" s="2"/>
    </row>
    <row r="7" spans="1:9" ht="13.5" thickBot="1" x14ac:dyDescent="0.25">
      <c r="A7" s="6"/>
      <c r="B7" s="2"/>
      <c r="C7" s="2"/>
      <c r="D7" s="2"/>
      <c r="E7" s="2"/>
      <c r="F7" s="2"/>
      <c r="G7" s="2"/>
      <c r="H7" s="2"/>
      <c r="I7" s="2"/>
    </row>
    <row r="8" spans="1:9" ht="22.5" customHeight="1" thickBot="1" x14ac:dyDescent="0.25">
      <c r="A8" s="161" t="s">
        <v>3</v>
      </c>
      <c r="B8" s="149" t="s">
        <v>155</v>
      </c>
      <c r="C8" s="149"/>
      <c r="D8" s="149"/>
      <c r="E8" s="149"/>
      <c r="F8" s="149"/>
      <c r="G8" s="150" t="s">
        <v>114</v>
      </c>
      <c r="H8" s="150"/>
      <c r="I8" s="2"/>
    </row>
    <row r="9" spans="1:9" ht="22.5" customHeight="1" thickBot="1" x14ac:dyDescent="0.25">
      <c r="A9" s="161"/>
      <c r="B9" s="162" t="s">
        <v>4</v>
      </c>
      <c r="C9" s="162"/>
      <c r="D9" s="162"/>
      <c r="E9" s="162"/>
      <c r="F9" s="162"/>
      <c r="G9" s="150"/>
      <c r="H9" s="150"/>
      <c r="I9" s="2"/>
    </row>
    <row r="10" spans="1:9" ht="22.5" customHeight="1" thickBot="1" x14ac:dyDescent="0.25">
      <c r="A10" s="161" t="s">
        <v>5</v>
      </c>
      <c r="B10" s="149" t="s">
        <v>156</v>
      </c>
      <c r="C10" s="149"/>
      <c r="D10" s="149"/>
      <c r="E10" s="149"/>
      <c r="F10" s="149"/>
      <c r="G10" s="150" t="s">
        <v>115</v>
      </c>
      <c r="H10" s="150"/>
      <c r="I10" s="167"/>
    </row>
    <row r="11" spans="1:9" ht="22.5" customHeight="1" thickBot="1" x14ac:dyDescent="0.25">
      <c r="A11" s="161"/>
      <c r="B11" s="162" t="s">
        <v>0</v>
      </c>
      <c r="C11" s="162"/>
      <c r="D11" s="162"/>
      <c r="E11" s="162"/>
      <c r="F11" s="162"/>
      <c r="G11" s="150"/>
      <c r="H11" s="150"/>
      <c r="I11" s="167"/>
    </row>
    <row r="12" spans="1:9" ht="22.5" customHeight="1" thickBot="1" x14ac:dyDescent="0.25">
      <c r="A12" s="161" t="s">
        <v>6</v>
      </c>
      <c r="B12" s="149" t="s">
        <v>161</v>
      </c>
      <c r="C12" s="149"/>
      <c r="D12" s="149"/>
      <c r="E12" s="149"/>
      <c r="F12" s="149"/>
      <c r="G12" s="150" t="s">
        <v>116</v>
      </c>
      <c r="H12" s="150"/>
    </row>
    <row r="13" spans="1:9" ht="22.5" customHeight="1" thickBot="1" x14ac:dyDescent="0.25">
      <c r="A13" s="161"/>
      <c r="B13" s="162" t="s">
        <v>7</v>
      </c>
      <c r="C13" s="162"/>
      <c r="D13" s="162"/>
      <c r="E13" s="162"/>
      <c r="F13" s="162"/>
      <c r="G13" s="150"/>
      <c r="H13" s="150"/>
    </row>
    <row r="14" spans="1:9" ht="22.5" customHeight="1" thickBot="1" x14ac:dyDescent="0.25">
      <c r="A14" s="165" t="s">
        <v>211</v>
      </c>
      <c r="B14" s="149" t="s">
        <v>158</v>
      </c>
      <c r="C14" s="149"/>
      <c r="D14" s="149"/>
      <c r="E14" s="149"/>
      <c r="F14" s="149"/>
      <c r="G14" s="152" t="s">
        <v>117</v>
      </c>
      <c r="H14" s="152"/>
    </row>
    <row r="15" spans="1:9" ht="22.5" customHeight="1" thickBot="1" x14ac:dyDescent="0.25">
      <c r="A15" s="166"/>
      <c r="B15" s="151" t="s">
        <v>0</v>
      </c>
      <c r="C15" s="151"/>
      <c r="D15" s="151"/>
      <c r="E15" s="151"/>
      <c r="F15" s="151"/>
      <c r="G15" s="152"/>
      <c r="H15" s="152"/>
    </row>
    <row r="16" spans="1:9" x14ac:dyDescent="0.2">
      <c r="B16" s="1"/>
      <c r="C16" s="1"/>
      <c r="D16" s="1"/>
      <c r="E16" s="1"/>
      <c r="F16" s="1"/>
    </row>
    <row r="17" spans="1:8" x14ac:dyDescent="0.2">
      <c r="B17" s="1"/>
      <c r="C17" s="1"/>
      <c r="D17" s="1"/>
      <c r="E17" s="1"/>
      <c r="F17" s="1"/>
    </row>
    <row r="18" spans="1:8" ht="12.75" customHeight="1" x14ac:dyDescent="0.2">
      <c r="A18" s="163" t="s">
        <v>202</v>
      </c>
      <c r="B18" s="164"/>
      <c r="C18" s="164"/>
      <c r="D18" s="164"/>
      <c r="E18" s="164"/>
      <c r="F18" s="164"/>
      <c r="G18" s="164"/>
      <c r="H18" s="164"/>
    </row>
    <row r="19" spans="1:8" ht="13.5" thickBot="1" x14ac:dyDescent="0.25">
      <c r="A19" s="6"/>
      <c r="B19" s="2"/>
      <c r="C19" s="2"/>
      <c r="D19" s="2"/>
      <c r="E19" s="2"/>
      <c r="F19" s="2"/>
      <c r="G19" s="2"/>
      <c r="H19" s="2"/>
    </row>
    <row r="20" spans="1:8" ht="22.5" customHeight="1" thickBot="1" x14ac:dyDescent="0.25">
      <c r="A20" s="161" t="s">
        <v>6</v>
      </c>
      <c r="B20" s="149" t="s">
        <v>180</v>
      </c>
      <c r="C20" s="149"/>
      <c r="D20" s="149"/>
      <c r="E20" s="149"/>
      <c r="F20" s="149"/>
      <c r="G20" s="169" t="s">
        <v>112</v>
      </c>
      <c r="H20" s="170"/>
    </row>
    <row r="21" spans="1:8" ht="22.5" customHeight="1" thickBot="1" x14ac:dyDescent="0.25">
      <c r="A21" s="161"/>
      <c r="B21" s="162" t="s">
        <v>7</v>
      </c>
      <c r="C21" s="162"/>
      <c r="D21" s="162"/>
      <c r="E21" s="162"/>
      <c r="F21" s="162"/>
      <c r="G21" s="171"/>
      <c r="H21" s="172"/>
    </row>
    <row r="22" spans="1:8" ht="22.5" customHeight="1" thickBot="1" x14ac:dyDescent="0.25">
      <c r="A22" s="168" t="s">
        <v>111</v>
      </c>
      <c r="B22" s="149" t="s">
        <v>56</v>
      </c>
      <c r="C22" s="149"/>
      <c r="D22" s="149"/>
      <c r="E22" s="149"/>
      <c r="F22" s="149"/>
      <c r="G22" s="152" t="s">
        <v>113</v>
      </c>
      <c r="H22" s="152"/>
    </row>
    <row r="23" spans="1:8" ht="22.5" customHeight="1" thickBot="1" x14ac:dyDescent="0.25">
      <c r="A23" s="168" t="s">
        <v>5</v>
      </c>
      <c r="B23" s="162" t="s">
        <v>7</v>
      </c>
      <c r="C23" s="162"/>
      <c r="D23" s="162"/>
      <c r="E23" s="162"/>
      <c r="F23" s="162"/>
      <c r="G23" s="152"/>
      <c r="H23" s="152"/>
    </row>
    <row r="24" spans="1:8" ht="22.5" customHeight="1" thickBot="1" x14ac:dyDescent="0.25">
      <c r="A24" s="168" t="s">
        <v>9</v>
      </c>
      <c r="B24" s="149" t="s">
        <v>56</v>
      </c>
      <c r="C24" s="149"/>
      <c r="D24" s="149"/>
      <c r="E24" s="149"/>
      <c r="F24" s="149"/>
      <c r="G24" s="152" t="s">
        <v>118</v>
      </c>
      <c r="H24" s="152"/>
    </row>
    <row r="25" spans="1:8" ht="22.5" customHeight="1" thickBot="1" x14ac:dyDescent="0.25">
      <c r="A25" s="168"/>
      <c r="B25" s="151" t="s">
        <v>7</v>
      </c>
      <c r="C25" s="151"/>
      <c r="D25" s="151"/>
      <c r="E25" s="151"/>
      <c r="F25" s="151"/>
      <c r="G25" s="152"/>
      <c r="H25" s="152"/>
    </row>
    <row r="28" spans="1:8" ht="12.75" customHeight="1" x14ac:dyDescent="0.2">
      <c r="A28" s="163" t="s">
        <v>203</v>
      </c>
      <c r="B28" s="164"/>
      <c r="C28" s="164"/>
      <c r="D28" s="164"/>
      <c r="E28" s="164"/>
      <c r="F28" s="164"/>
      <c r="G28" s="164"/>
      <c r="H28" s="164"/>
    </row>
    <row r="29" spans="1:8" ht="13.5" thickBot="1" x14ac:dyDescent="0.25">
      <c r="A29" s="6"/>
      <c r="B29" s="2"/>
      <c r="C29" s="2"/>
      <c r="D29" s="2"/>
      <c r="E29" s="2"/>
      <c r="F29" s="2"/>
      <c r="G29" s="2"/>
    </row>
    <row r="30" spans="1:8" ht="22.5" customHeight="1" thickBot="1" x14ac:dyDescent="0.25">
      <c r="A30" s="161" t="s">
        <v>5</v>
      </c>
      <c r="B30" s="149" t="s">
        <v>65</v>
      </c>
      <c r="C30" s="149"/>
      <c r="D30" s="149"/>
      <c r="E30" s="149"/>
      <c r="F30" s="149"/>
      <c r="G30" s="150" t="s">
        <v>119</v>
      </c>
      <c r="H30" s="150"/>
    </row>
    <row r="31" spans="1:8" ht="22.5" customHeight="1" thickBot="1" x14ac:dyDescent="0.25">
      <c r="A31" s="161"/>
      <c r="B31" s="162" t="s">
        <v>0</v>
      </c>
      <c r="C31" s="162"/>
      <c r="D31" s="162"/>
      <c r="E31" s="162"/>
      <c r="F31" s="162"/>
      <c r="G31" s="150"/>
      <c r="H31" s="150"/>
    </row>
    <row r="32" spans="1:8" ht="22.5" customHeight="1" thickBot="1" x14ac:dyDescent="0.25">
      <c r="A32" s="161" t="s">
        <v>121</v>
      </c>
      <c r="B32" s="149" t="s">
        <v>188</v>
      </c>
      <c r="C32" s="149"/>
      <c r="D32" s="149"/>
      <c r="E32" s="149"/>
      <c r="F32" s="149"/>
      <c r="G32" s="150" t="s">
        <v>122</v>
      </c>
      <c r="H32" s="150"/>
    </row>
    <row r="33" spans="1:10" ht="22.5" customHeight="1" thickBot="1" x14ac:dyDescent="0.25">
      <c r="A33" s="161" t="s">
        <v>5</v>
      </c>
      <c r="B33" s="162" t="s">
        <v>0</v>
      </c>
      <c r="C33" s="162"/>
      <c r="D33" s="162"/>
      <c r="E33" s="162"/>
      <c r="F33" s="162"/>
      <c r="G33" s="150"/>
      <c r="H33" s="150"/>
    </row>
    <row r="34" spans="1:10" s="21" customFormat="1" ht="22.5" customHeight="1" thickBot="1" x14ac:dyDescent="0.25">
      <c r="A34" s="161" t="s">
        <v>121</v>
      </c>
      <c r="B34" s="149" t="s">
        <v>226</v>
      </c>
      <c r="C34" s="149"/>
      <c r="D34" s="149"/>
      <c r="E34" s="149"/>
      <c r="F34" s="149"/>
      <c r="G34" s="150" t="s">
        <v>227</v>
      </c>
      <c r="H34" s="150"/>
      <c r="J34" s="1"/>
    </row>
    <row r="35" spans="1:10" s="21" customFormat="1" ht="22.5" customHeight="1" thickBot="1" x14ac:dyDescent="0.25">
      <c r="A35" s="161" t="s">
        <v>5</v>
      </c>
      <c r="B35" s="151" t="s">
        <v>7</v>
      </c>
      <c r="C35" s="151"/>
      <c r="D35" s="151"/>
      <c r="E35" s="151"/>
      <c r="F35" s="151"/>
      <c r="G35" s="150"/>
      <c r="H35" s="150"/>
      <c r="J35" s="1"/>
    </row>
    <row r="36" spans="1:10" ht="22.5" customHeight="1" thickBot="1" x14ac:dyDescent="0.25">
      <c r="A36" s="161" t="s">
        <v>211</v>
      </c>
      <c r="B36" s="149" t="s">
        <v>212</v>
      </c>
      <c r="C36" s="149"/>
      <c r="D36" s="149"/>
      <c r="E36" s="149"/>
      <c r="F36" s="149"/>
      <c r="G36" s="150" t="s">
        <v>123</v>
      </c>
      <c r="H36" s="150"/>
      <c r="I36" s="21"/>
    </row>
    <row r="37" spans="1:10" ht="22.5" customHeight="1" thickBot="1" x14ac:dyDescent="0.25">
      <c r="A37" s="161" t="s">
        <v>5</v>
      </c>
      <c r="B37" s="162" t="s">
        <v>0</v>
      </c>
      <c r="C37" s="162"/>
      <c r="D37" s="162"/>
      <c r="E37" s="162"/>
      <c r="F37" s="162"/>
      <c r="G37" s="150"/>
      <c r="H37" s="150"/>
      <c r="I37" s="21"/>
    </row>
    <row r="38" spans="1:10" ht="34.5" customHeight="1" thickBot="1" x14ac:dyDescent="0.25">
      <c r="A38" s="57" t="s">
        <v>149</v>
      </c>
      <c r="B38" s="173" t="s">
        <v>196</v>
      </c>
      <c r="C38" s="173"/>
      <c r="D38" s="173"/>
      <c r="E38" s="173"/>
      <c r="F38" s="173"/>
      <c r="G38" s="152" t="s">
        <v>150</v>
      </c>
      <c r="H38" s="152"/>
    </row>
    <row r="41" spans="1:10" ht="12.75" customHeight="1" x14ac:dyDescent="0.2">
      <c r="A41" s="163" t="s">
        <v>10</v>
      </c>
      <c r="B41" s="164"/>
      <c r="C41" s="164"/>
      <c r="D41" s="164"/>
      <c r="E41" s="164"/>
      <c r="F41" s="164"/>
      <c r="G41" s="164"/>
      <c r="H41" s="164"/>
    </row>
    <row r="42" spans="1:10" ht="13.5" thickBot="1" x14ac:dyDescent="0.25">
      <c r="A42" s="6"/>
      <c r="B42" s="2"/>
      <c r="C42" s="2"/>
      <c r="D42" s="2"/>
      <c r="E42" s="2"/>
      <c r="F42" s="2"/>
      <c r="G42" s="2"/>
    </row>
    <row r="43" spans="1:10" ht="22.5" customHeight="1" thickBot="1" x14ac:dyDescent="0.25">
      <c r="A43" s="161" t="s">
        <v>6</v>
      </c>
      <c r="B43" s="149" t="s">
        <v>197</v>
      </c>
      <c r="C43" s="149"/>
      <c r="D43" s="149"/>
      <c r="E43" s="149"/>
      <c r="F43" s="149"/>
      <c r="G43" s="150" t="s">
        <v>153</v>
      </c>
      <c r="H43" s="150"/>
    </row>
    <row r="44" spans="1:10" ht="22.5" customHeight="1" thickBot="1" x14ac:dyDescent="0.25">
      <c r="A44" s="161"/>
      <c r="B44" s="162" t="s">
        <v>151</v>
      </c>
      <c r="C44" s="162"/>
      <c r="D44" s="162"/>
      <c r="E44" s="162"/>
      <c r="F44" s="162"/>
      <c r="G44" s="150"/>
      <c r="H44" s="150"/>
    </row>
    <row r="45" spans="1:10" ht="22.5" customHeight="1" thickBot="1" x14ac:dyDescent="0.25">
      <c r="A45" s="161" t="s">
        <v>8</v>
      </c>
      <c r="B45" s="149" t="s">
        <v>198</v>
      </c>
      <c r="C45" s="149"/>
      <c r="D45" s="149"/>
      <c r="E45" s="149"/>
      <c r="F45" s="149"/>
      <c r="G45" s="150" t="s">
        <v>152</v>
      </c>
      <c r="H45" s="150"/>
    </row>
    <row r="46" spans="1:10" ht="22.5" customHeight="1" thickBot="1" x14ac:dyDescent="0.25">
      <c r="A46" s="168"/>
      <c r="B46" s="151" t="s">
        <v>7</v>
      </c>
      <c r="C46" s="151"/>
      <c r="D46" s="151"/>
      <c r="E46" s="151"/>
      <c r="F46" s="151"/>
      <c r="G46" s="152"/>
      <c r="H46" s="152"/>
    </row>
    <row r="49" spans="1:10" s="21" customFormat="1" x14ac:dyDescent="0.2">
      <c r="J49" s="1"/>
    </row>
    <row r="50" spans="1:10" s="21" customFormat="1" ht="12.75" customHeight="1" x14ac:dyDescent="0.2">
      <c r="A50" s="163" t="s">
        <v>220</v>
      </c>
      <c r="B50" s="164"/>
      <c r="C50" s="164"/>
      <c r="D50" s="164"/>
      <c r="E50" s="164"/>
      <c r="F50" s="164"/>
      <c r="G50" s="164"/>
      <c r="H50" s="164"/>
      <c r="J50" s="1"/>
    </row>
    <row r="51" spans="1:10" s="21" customFormat="1" ht="13.5" thickBot="1" x14ac:dyDescent="0.25">
      <c r="A51" s="6"/>
      <c r="B51" s="2"/>
      <c r="C51" s="2"/>
      <c r="D51" s="2"/>
      <c r="E51" s="2"/>
      <c r="F51" s="2"/>
      <c r="G51" s="2"/>
      <c r="J51" s="1"/>
    </row>
    <row r="52" spans="1:10" s="21" customFormat="1" ht="22.5" customHeight="1" thickBot="1" x14ac:dyDescent="0.25">
      <c r="A52" s="161" t="s">
        <v>154</v>
      </c>
      <c r="B52" s="149" t="s">
        <v>219</v>
      </c>
      <c r="C52" s="149"/>
      <c r="D52" s="149"/>
      <c r="E52" s="149"/>
      <c r="F52" s="149"/>
      <c r="G52" s="174" t="s">
        <v>221</v>
      </c>
      <c r="H52" s="175"/>
      <c r="J52" s="1"/>
    </row>
    <row r="53" spans="1:10" s="21" customFormat="1" ht="22.5" customHeight="1" thickBot="1" x14ac:dyDescent="0.25">
      <c r="A53" s="168"/>
      <c r="B53" s="151" t="s">
        <v>7</v>
      </c>
      <c r="C53" s="151"/>
      <c r="D53" s="151"/>
      <c r="E53" s="151"/>
      <c r="F53" s="151"/>
      <c r="G53" s="176"/>
      <c r="H53" s="177"/>
      <c r="J53" s="1"/>
    </row>
    <row r="54" spans="1:10" s="21" customFormat="1" ht="23.85" customHeight="1" x14ac:dyDescent="0.2">
      <c r="G54" s="1"/>
    </row>
    <row r="55" spans="1:10" s="21" customFormat="1" ht="12.75" customHeight="1" x14ac:dyDescent="0.2">
      <c r="G55" s="1"/>
    </row>
    <row r="56" spans="1:10" s="21" customFormat="1" x14ac:dyDescent="0.2">
      <c r="A56"/>
      <c r="B56"/>
      <c r="C56"/>
      <c r="D56"/>
      <c r="E56"/>
      <c r="G56" s="1"/>
    </row>
    <row r="57" spans="1:10" s="21" customFormat="1" x14ac:dyDescent="0.2">
      <c r="B57"/>
      <c r="C57"/>
      <c r="D57"/>
      <c r="E57"/>
      <c r="F57"/>
      <c r="G57"/>
      <c r="H57"/>
      <c r="J57" s="1"/>
    </row>
  </sheetData>
  <mergeCells count="68">
    <mergeCell ref="G52:H53"/>
    <mergeCell ref="A52:A53"/>
    <mergeCell ref="B52:F52"/>
    <mergeCell ref="B53:F53"/>
    <mergeCell ref="A45:A46"/>
    <mergeCell ref="B45:F45"/>
    <mergeCell ref="G45:H46"/>
    <mergeCell ref="B46:F46"/>
    <mergeCell ref="A50:H50"/>
    <mergeCell ref="A32:A33"/>
    <mergeCell ref="B32:F32"/>
    <mergeCell ref="B38:F38"/>
    <mergeCell ref="G38:H38"/>
    <mergeCell ref="A43:A44"/>
    <mergeCell ref="B43:F43"/>
    <mergeCell ref="G43:H44"/>
    <mergeCell ref="B44:F44"/>
    <mergeCell ref="G32:H33"/>
    <mergeCell ref="B33:F33"/>
    <mergeCell ref="A36:A37"/>
    <mergeCell ref="B36:F36"/>
    <mergeCell ref="G36:H37"/>
    <mergeCell ref="B37:F37"/>
    <mergeCell ref="A41:H41"/>
    <mergeCell ref="A34:A35"/>
    <mergeCell ref="A30:A31"/>
    <mergeCell ref="B30:F30"/>
    <mergeCell ref="G30:H31"/>
    <mergeCell ref="B31:F31"/>
    <mergeCell ref="A28:H28"/>
    <mergeCell ref="A24:A25"/>
    <mergeCell ref="B24:F24"/>
    <mergeCell ref="G24:H25"/>
    <mergeCell ref="B25:F25"/>
    <mergeCell ref="A18:H18"/>
    <mergeCell ref="A20:A21"/>
    <mergeCell ref="B20:F20"/>
    <mergeCell ref="G20:H21"/>
    <mergeCell ref="B21:F21"/>
    <mergeCell ref="A22:A23"/>
    <mergeCell ref="B22:F22"/>
    <mergeCell ref="G22:H23"/>
    <mergeCell ref="B23:F23"/>
    <mergeCell ref="A14:A15"/>
    <mergeCell ref="I10:I11"/>
    <mergeCell ref="B11:F11"/>
    <mergeCell ref="A12:A13"/>
    <mergeCell ref="B12:F12"/>
    <mergeCell ref="G12:H13"/>
    <mergeCell ref="B13:F13"/>
    <mergeCell ref="A10:A11"/>
    <mergeCell ref="B10:F10"/>
    <mergeCell ref="G10:H11"/>
    <mergeCell ref="A1:H1"/>
    <mergeCell ref="G3:H3"/>
    <mergeCell ref="G5:H5"/>
    <mergeCell ref="A3:D3"/>
    <mergeCell ref="A8:A9"/>
    <mergeCell ref="B8:F8"/>
    <mergeCell ref="G8:H9"/>
    <mergeCell ref="B9:F9"/>
    <mergeCell ref="A6:H6"/>
    <mergeCell ref="B34:F34"/>
    <mergeCell ref="G34:H35"/>
    <mergeCell ref="B35:F35"/>
    <mergeCell ref="B14:F14"/>
    <mergeCell ref="G14:H15"/>
    <mergeCell ref="B15:F15"/>
  </mergeCells>
  <hyperlinks>
    <hyperlink ref="G22:H23" location="Elevage_CapaciteMoyenne" display="Capacités moyennes"/>
    <hyperlink ref="G8:H9" location="Cheptel_Productions2019" display="Productions 2019"/>
    <hyperlink ref="G10:H11" location="Cheptel_CarteLisseePoulet" display="Carte lissée des capacités &quot;Poulet&quot;"/>
    <hyperlink ref="G14:H15" location="Cheptel_EvolutionProductions" display="Evolution de la production"/>
    <hyperlink ref="G12:H13" location="Cheptel_CapacitésBatiments_EspecesDpt" display="Capacités par espèces et départements"/>
    <hyperlink ref="G20:H21" location="Elevages_DonnesCadrage" display="Données de cadrage"/>
    <hyperlink ref="G24:H25" location="Elevage_RepartitionCapacitéPoulet" display="Elevage_RepartitionCapacitéPoulet"/>
    <hyperlink ref="G30:H31" location="Industries_CarteEmployeurs" display="Carte des établissements amont / aval"/>
    <hyperlink ref="G32:H33" location="Effectifs_salariés__amont_et_aval" display="Effectifs salariés"/>
    <hyperlink ref="G36:H37" location="Abattages_mensuels_par_catégories_de_volaille" display="Abattages mensuels"/>
    <hyperlink ref="G38:H38" location="Données_relatives_aux_exportations" display="Exportations"/>
    <hyperlink ref="G43:H44" location="Bio_Evol_FR" display="Evolution en France"/>
    <hyperlink ref="G45:H46" location="Bio_Evol_GE" display="Evolution en Grand Est"/>
    <hyperlink ref="G52:H53" location="Volumes_abattus_entre_2015_et_2018_selon_le_type_de_produit__SIQO" display="Volumes abattus par Signe de qualité"/>
    <hyperlink ref="G34:H35" location="Industrie_DerogationTransfo" display="Dérogation pour transformation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2"/>
  <sheetViews>
    <sheetView topLeftCell="A73" zoomScale="85" zoomScaleNormal="85" workbookViewId="0">
      <selection activeCell="A197" sqref="A197:M197"/>
    </sheetView>
  </sheetViews>
  <sheetFormatPr baseColWidth="10" defaultColWidth="11.5703125" defaultRowHeight="12.75" x14ac:dyDescent="0.2"/>
  <cols>
    <col min="1" max="1" width="34.42578125" style="26" customWidth="1"/>
    <col min="2" max="2" width="20.140625" style="26" customWidth="1"/>
    <col min="3" max="3" width="22.140625" style="26" customWidth="1"/>
    <col min="4" max="4" width="17.28515625" style="26" customWidth="1"/>
    <col min="5" max="5" width="16.28515625" style="26" customWidth="1"/>
    <col min="6" max="6" width="15.5703125" style="26" customWidth="1"/>
    <col min="7" max="7" width="18.7109375" style="26" customWidth="1"/>
    <col min="8" max="8" width="10.5703125" style="26" customWidth="1"/>
    <col min="9" max="9" width="15.42578125" style="26" customWidth="1"/>
    <col min="10" max="10" width="11.5703125" style="26"/>
    <col min="11" max="11" width="14.28515625" style="26" customWidth="1"/>
    <col min="12" max="12" width="18" style="26" customWidth="1"/>
    <col min="13" max="13" width="7.85546875" style="26" customWidth="1"/>
    <col min="14" max="16384" width="11.5703125" style="26"/>
  </cols>
  <sheetData>
    <row r="1" spans="1:9" ht="26.25" x14ac:dyDescent="0.2">
      <c r="A1" s="182" t="s">
        <v>155</v>
      </c>
      <c r="B1" s="182"/>
      <c r="C1" s="182"/>
      <c r="D1" s="182"/>
      <c r="E1" s="182"/>
      <c r="F1" s="182"/>
      <c r="G1" s="182"/>
      <c r="H1" s="182"/>
      <c r="I1" s="182"/>
    </row>
    <row r="3" spans="1:9" x14ac:dyDescent="0.2">
      <c r="B3" s="189" t="s">
        <v>11</v>
      </c>
      <c r="C3" s="190"/>
      <c r="D3" s="189" t="s">
        <v>12</v>
      </c>
      <c r="E3" s="191"/>
      <c r="F3" s="191"/>
      <c r="G3" s="191"/>
      <c r="H3" s="191"/>
      <c r="I3" s="190"/>
    </row>
    <row r="4" spans="1:9" ht="48" customHeight="1" x14ac:dyDescent="0.2">
      <c r="B4" s="11" t="s">
        <v>92</v>
      </c>
      <c r="C4" s="11" t="s">
        <v>96</v>
      </c>
      <c r="D4" s="11" t="s">
        <v>93</v>
      </c>
      <c r="E4" s="11" t="s">
        <v>13</v>
      </c>
      <c r="F4" s="11" t="s">
        <v>94</v>
      </c>
      <c r="G4" s="11" t="s">
        <v>95</v>
      </c>
      <c r="H4" s="11" t="s">
        <v>14</v>
      </c>
      <c r="I4" s="11" t="s">
        <v>15</v>
      </c>
    </row>
    <row r="5" spans="1:9" ht="14.25" x14ac:dyDescent="0.2">
      <c r="A5" s="43" t="s">
        <v>16</v>
      </c>
      <c r="B5" s="58">
        <v>5558</v>
      </c>
      <c r="C5" s="58">
        <v>3716</v>
      </c>
      <c r="D5" s="58">
        <v>647</v>
      </c>
      <c r="E5" s="58">
        <v>2</v>
      </c>
      <c r="F5" s="58">
        <v>10</v>
      </c>
      <c r="G5" s="58">
        <v>1</v>
      </c>
      <c r="H5" s="58">
        <v>15</v>
      </c>
      <c r="I5" s="58">
        <v>1</v>
      </c>
    </row>
    <row r="6" spans="1:9" ht="14.25" x14ac:dyDescent="0.2">
      <c r="A6" s="43" t="s">
        <v>17</v>
      </c>
      <c r="B6" s="58">
        <v>109844</v>
      </c>
      <c r="C6" s="58">
        <v>55201</v>
      </c>
      <c r="D6" s="58">
        <v>5120</v>
      </c>
      <c r="E6" s="58">
        <v>440</v>
      </c>
      <c r="F6" s="58">
        <v>178</v>
      </c>
      <c r="G6" s="58">
        <v>6</v>
      </c>
      <c r="H6" s="58">
        <v>460</v>
      </c>
      <c r="I6" s="58">
        <v>175</v>
      </c>
    </row>
    <row r="7" spans="1:9" ht="14.25" x14ac:dyDescent="0.2">
      <c r="A7" s="43" t="s">
        <v>18</v>
      </c>
      <c r="B7" s="58">
        <v>62580</v>
      </c>
      <c r="C7" s="58">
        <v>53036</v>
      </c>
      <c r="D7" s="58">
        <v>7810</v>
      </c>
      <c r="E7" s="58">
        <v>243</v>
      </c>
      <c r="F7" s="58">
        <v>734</v>
      </c>
      <c r="G7" s="58">
        <v>5</v>
      </c>
      <c r="H7" s="58">
        <v>175</v>
      </c>
      <c r="I7" s="58">
        <v>106</v>
      </c>
    </row>
    <row r="8" spans="1:9" ht="14.25" x14ac:dyDescent="0.2">
      <c r="A8" s="43" t="s">
        <v>19</v>
      </c>
      <c r="B8" s="58">
        <v>51505</v>
      </c>
      <c r="C8" s="58">
        <v>35333</v>
      </c>
      <c r="D8" s="58">
        <v>5465</v>
      </c>
      <c r="E8" s="58">
        <v>621</v>
      </c>
      <c r="F8" s="58">
        <v>159</v>
      </c>
      <c r="G8" s="58">
        <v>9</v>
      </c>
      <c r="H8" s="58">
        <v>514</v>
      </c>
      <c r="I8" s="58">
        <v>8</v>
      </c>
    </row>
    <row r="9" spans="1:9" ht="14.25" x14ac:dyDescent="0.2">
      <c r="A9" s="43" t="s">
        <v>20</v>
      </c>
      <c r="B9" s="58">
        <v>92599</v>
      </c>
      <c r="C9" s="58">
        <v>68870</v>
      </c>
      <c r="D9" s="58">
        <v>9021</v>
      </c>
      <c r="E9" s="58">
        <v>370</v>
      </c>
      <c r="F9" s="58">
        <v>29</v>
      </c>
      <c r="G9" s="58">
        <v>4</v>
      </c>
      <c r="H9" s="58">
        <v>152</v>
      </c>
      <c r="I9" s="58">
        <v>31</v>
      </c>
    </row>
    <row r="10" spans="1:9" s="44" customFormat="1" ht="15" x14ac:dyDescent="0.2">
      <c r="A10" s="27" t="s">
        <v>0</v>
      </c>
      <c r="B10" s="72">
        <v>51436</v>
      </c>
      <c r="C10" s="72">
        <v>44090</v>
      </c>
      <c r="D10" s="72">
        <v>5699</v>
      </c>
      <c r="E10" s="72">
        <v>148</v>
      </c>
      <c r="F10" s="72">
        <v>91</v>
      </c>
      <c r="G10" s="72">
        <v>10</v>
      </c>
      <c r="H10" s="72">
        <v>32</v>
      </c>
      <c r="I10" s="72">
        <v>363</v>
      </c>
    </row>
    <row r="11" spans="1:9" ht="14.25" x14ac:dyDescent="0.2">
      <c r="A11" s="43" t="s">
        <v>21</v>
      </c>
      <c r="B11" s="58">
        <v>425181</v>
      </c>
      <c r="C11" s="58">
        <v>226620</v>
      </c>
      <c r="D11" s="58">
        <v>34122</v>
      </c>
      <c r="E11" s="58">
        <v>5330</v>
      </c>
      <c r="F11" s="58">
        <v>9133</v>
      </c>
      <c r="G11" s="58">
        <v>77</v>
      </c>
      <c r="H11" s="58">
        <v>4321</v>
      </c>
      <c r="I11" s="58">
        <v>3628</v>
      </c>
    </row>
    <row r="12" spans="1:9" ht="14.25" x14ac:dyDescent="0.2">
      <c r="A12" s="43" t="s">
        <v>22</v>
      </c>
      <c r="B12" s="58">
        <v>561108</v>
      </c>
      <c r="C12" s="58">
        <v>367887</v>
      </c>
      <c r="D12" s="58">
        <v>49175</v>
      </c>
      <c r="E12" s="58">
        <v>8200</v>
      </c>
      <c r="F12" s="58">
        <v>3380</v>
      </c>
      <c r="G12" s="58">
        <v>27</v>
      </c>
      <c r="H12" s="58">
        <v>1480</v>
      </c>
      <c r="I12" s="58">
        <v>232</v>
      </c>
    </row>
    <row r="13" spans="1:9" ht="14.25" x14ac:dyDescent="0.2">
      <c r="A13" s="43" t="s">
        <v>23</v>
      </c>
      <c r="B13" s="58">
        <v>226336</v>
      </c>
      <c r="C13" s="58">
        <v>107737</v>
      </c>
      <c r="D13" s="58">
        <v>17580</v>
      </c>
      <c r="E13" s="58">
        <v>1284</v>
      </c>
      <c r="F13" s="58">
        <v>8149</v>
      </c>
      <c r="G13" s="58">
        <v>169</v>
      </c>
      <c r="H13" s="58">
        <v>1533</v>
      </c>
      <c r="I13" s="58">
        <v>2234</v>
      </c>
    </row>
    <row r="14" spans="1:9" ht="14.25" x14ac:dyDescent="0.2">
      <c r="A14" s="43" t="s">
        <v>24</v>
      </c>
      <c r="B14" s="58">
        <v>81223</v>
      </c>
      <c r="C14" s="58">
        <v>36565</v>
      </c>
      <c r="D14" s="58">
        <v>5947</v>
      </c>
      <c r="E14" s="58">
        <v>167</v>
      </c>
      <c r="F14" s="58">
        <v>2405</v>
      </c>
      <c r="G14" s="58">
        <v>20</v>
      </c>
      <c r="H14" s="58">
        <v>387</v>
      </c>
      <c r="I14" s="58">
        <v>688</v>
      </c>
    </row>
    <row r="15" spans="1:9" ht="14.25" x14ac:dyDescent="0.2">
      <c r="A15" s="43" t="s">
        <v>25</v>
      </c>
      <c r="B15" s="58">
        <v>132239</v>
      </c>
      <c r="C15" s="58">
        <v>100875</v>
      </c>
      <c r="D15" s="58">
        <v>11003</v>
      </c>
      <c r="E15" s="58">
        <v>1323</v>
      </c>
      <c r="F15" s="58">
        <v>566</v>
      </c>
      <c r="G15" s="58">
        <v>12</v>
      </c>
      <c r="H15" s="58">
        <v>678</v>
      </c>
      <c r="I15" s="58">
        <v>98</v>
      </c>
    </row>
    <row r="16" spans="1:9" ht="14.25" x14ac:dyDescent="0.2">
      <c r="A16" s="43" t="s">
        <v>26</v>
      </c>
      <c r="B16" s="58">
        <v>6665</v>
      </c>
      <c r="C16" s="58">
        <v>5053</v>
      </c>
      <c r="D16" s="58">
        <v>675</v>
      </c>
      <c r="E16" s="58">
        <v>1</v>
      </c>
      <c r="F16" s="58">
        <v>9</v>
      </c>
      <c r="G16" s="58">
        <v>1</v>
      </c>
      <c r="H16" s="58">
        <v>28</v>
      </c>
      <c r="I16" s="58">
        <v>28</v>
      </c>
    </row>
    <row r="17" spans="1:9" ht="14.25" x14ac:dyDescent="0.2">
      <c r="A17" s="43" t="s">
        <v>27</v>
      </c>
      <c r="B17" s="58">
        <v>825</v>
      </c>
      <c r="C17" s="58">
        <v>737</v>
      </c>
      <c r="D17" s="58">
        <v>115</v>
      </c>
      <c r="E17" s="58">
        <v>1</v>
      </c>
      <c r="F17" s="58">
        <v>0</v>
      </c>
      <c r="G17" s="58">
        <v>0</v>
      </c>
      <c r="H17" s="58">
        <v>1</v>
      </c>
      <c r="I17" s="58">
        <v>0</v>
      </c>
    </row>
    <row r="18" spans="1:9" ht="15" x14ac:dyDescent="0.2">
      <c r="A18" s="27" t="s">
        <v>28</v>
      </c>
      <c r="B18" s="72">
        <v>1828833</v>
      </c>
      <c r="C18" s="72">
        <v>1124244</v>
      </c>
      <c r="D18" s="72">
        <v>155370</v>
      </c>
      <c r="E18" s="72">
        <v>18267</v>
      </c>
      <c r="F18" s="72">
        <v>25017</v>
      </c>
      <c r="G18" s="72">
        <v>347</v>
      </c>
      <c r="H18" s="72">
        <v>9914</v>
      </c>
      <c r="I18" s="72">
        <v>7608</v>
      </c>
    </row>
    <row r="19" spans="1:9" x14ac:dyDescent="0.2">
      <c r="C19" s="133"/>
    </row>
    <row r="20" spans="1:9" x14ac:dyDescent="0.2">
      <c r="A20" s="13" t="s">
        <v>29</v>
      </c>
    </row>
    <row r="23" spans="1:9" x14ac:dyDescent="0.2">
      <c r="I23" s="28"/>
    </row>
    <row r="24" spans="1:9" x14ac:dyDescent="0.2">
      <c r="I24" s="28"/>
    </row>
    <row r="25" spans="1:9" x14ac:dyDescent="0.2">
      <c r="I25" s="28"/>
    </row>
    <row r="26" spans="1:9" x14ac:dyDescent="0.2">
      <c r="I26" s="28"/>
    </row>
    <row r="27" spans="1:9" x14ac:dyDescent="0.2">
      <c r="I27" s="28"/>
    </row>
    <row r="28" spans="1:9" x14ac:dyDescent="0.2">
      <c r="I28" s="28"/>
    </row>
    <row r="29" spans="1:9" x14ac:dyDescent="0.2">
      <c r="I29" s="28"/>
    </row>
    <row r="32" spans="1:9" ht="18" x14ac:dyDescent="0.2">
      <c r="A32" s="29"/>
    </row>
    <row r="66" spans="1:9" ht="26.25" x14ac:dyDescent="0.2">
      <c r="A66" s="182" t="s">
        <v>156</v>
      </c>
      <c r="B66" s="182"/>
      <c r="C66" s="182"/>
      <c r="D66" s="182"/>
      <c r="E66" s="182"/>
      <c r="F66" s="182"/>
      <c r="G66" s="182"/>
      <c r="H66" s="182"/>
      <c r="I66" s="182"/>
    </row>
    <row r="115" spans="1:9" x14ac:dyDescent="0.2">
      <c r="A115" s="13" t="s">
        <v>157</v>
      </c>
    </row>
    <row r="117" spans="1:9" ht="26.25" x14ac:dyDescent="0.2">
      <c r="A117" s="182" t="s">
        <v>158</v>
      </c>
      <c r="B117" s="182"/>
      <c r="C117" s="182"/>
      <c r="D117" s="182"/>
      <c r="E117" s="182"/>
      <c r="F117" s="182"/>
      <c r="G117" s="182"/>
      <c r="H117" s="182"/>
      <c r="I117" s="182"/>
    </row>
    <row r="119" spans="1:9" x14ac:dyDescent="0.2">
      <c r="A119" s="75" t="s">
        <v>205</v>
      </c>
    </row>
    <row r="120" spans="1:9" x14ac:dyDescent="0.2">
      <c r="B120" s="30"/>
      <c r="C120" s="192" t="s">
        <v>30</v>
      </c>
      <c r="D120" s="193"/>
      <c r="E120" s="186" t="s">
        <v>31</v>
      </c>
      <c r="F120" s="194" t="s">
        <v>32</v>
      </c>
      <c r="G120" s="195"/>
      <c r="H120" s="193"/>
    </row>
    <row r="121" spans="1:9" ht="25.5" x14ac:dyDescent="0.2">
      <c r="B121" s="30"/>
      <c r="C121" s="59" t="s">
        <v>97</v>
      </c>
      <c r="D121" s="60" t="s">
        <v>98</v>
      </c>
      <c r="E121" s="188"/>
      <c r="F121" s="40" t="s">
        <v>33</v>
      </c>
      <c r="G121" s="11" t="s">
        <v>13</v>
      </c>
      <c r="H121" s="61" t="s">
        <v>34</v>
      </c>
    </row>
    <row r="122" spans="1:9" x14ac:dyDescent="0.2">
      <c r="A122" s="183" t="s">
        <v>0</v>
      </c>
      <c r="B122" s="32" t="s">
        <v>35</v>
      </c>
      <c r="C122" s="62">
        <v>33653</v>
      </c>
      <c r="D122" s="63">
        <v>3192</v>
      </c>
      <c r="E122" s="64">
        <f t="shared" ref="E122:E141" si="0">SUM(F122:H122)</f>
        <v>5374</v>
      </c>
      <c r="F122" s="64">
        <v>1063</v>
      </c>
      <c r="G122" s="64">
        <v>4007</v>
      </c>
      <c r="H122" s="63">
        <v>304</v>
      </c>
    </row>
    <row r="123" spans="1:9" x14ac:dyDescent="0.2">
      <c r="A123" s="184"/>
      <c r="B123" s="33" t="s">
        <v>36</v>
      </c>
      <c r="C123" s="65">
        <v>34427</v>
      </c>
      <c r="D123" s="66">
        <v>3130</v>
      </c>
      <c r="E123" s="67">
        <f t="shared" si="0"/>
        <v>5340</v>
      </c>
      <c r="F123" s="68">
        <v>1090</v>
      </c>
      <c r="G123" s="67">
        <v>3944</v>
      </c>
      <c r="H123" s="66">
        <v>306</v>
      </c>
    </row>
    <row r="124" spans="1:9" x14ac:dyDescent="0.2">
      <c r="A124" s="184"/>
      <c r="B124" s="33" t="s">
        <v>37</v>
      </c>
      <c r="C124" s="65">
        <v>38457</v>
      </c>
      <c r="D124" s="66">
        <v>2870</v>
      </c>
      <c r="E124" s="67">
        <f t="shared" si="0"/>
        <v>4968</v>
      </c>
      <c r="F124" s="68">
        <v>995</v>
      </c>
      <c r="G124" s="67">
        <v>3662</v>
      </c>
      <c r="H124" s="66">
        <v>311</v>
      </c>
    </row>
    <row r="125" spans="1:9" x14ac:dyDescent="0.2">
      <c r="A125" s="184"/>
      <c r="B125" s="33" t="s">
        <v>38</v>
      </c>
      <c r="C125" s="65">
        <v>40384</v>
      </c>
      <c r="D125" s="66">
        <v>2968</v>
      </c>
      <c r="E125" s="67">
        <f t="shared" si="0"/>
        <v>4538</v>
      </c>
      <c r="F125" s="68">
        <v>1003</v>
      </c>
      <c r="G125" s="67">
        <v>3226</v>
      </c>
      <c r="H125" s="66">
        <v>309</v>
      </c>
    </row>
    <row r="126" spans="1:9" x14ac:dyDescent="0.2">
      <c r="A126" s="184"/>
      <c r="B126" s="33" t="s">
        <v>39</v>
      </c>
      <c r="C126" s="65">
        <v>41417</v>
      </c>
      <c r="D126" s="66">
        <v>2993</v>
      </c>
      <c r="E126" s="67">
        <f t="shared" si="0"/>
        <v>4944</v>
      </c>
      <c r="F126" s="68">
        <v>1057</v>
      </c>
      <c r="G126" s="67">
        <v>3576</v>
      </c>
      <c r="H126" s="66">
        <v>311</v>
      </c>
    </row>
    <row r="127" spans="1:9" x14ac:dyDescent="0.2">
      <c r="A127" s="184"/>
      <c r="B127" s="33" t="s">
        <v>40</v>
      </c>
      <c r="C127" s="65">
        <v>42771</v>
      </c>
      <c r="D127" s="66">
        <v>3049</v>
      </c>
      <c r="E127" s="67">
        <f t="shared" si="0"/>
        <v>4715</v>
      </c>
      <c r="F127" s="68">
        <v>1065</v>
      </c>
      <c r="G127" s="67">
        <v>3337</v>
      </c>
      <c r="H127" s="66">
        <v>313</v>
      </c>
    </row>
    <row r="128" spans="1:9" x14ac:dyDescent="0.2">
      <c r="A128" s="184"/>
      <c r="B128" s="33" t="s">
        <v>41</v>
      </c>
      <c r="C128" s="65">
        <v>42360</v>
      </c>
      <c r="D128" s="66">
        <v>3017</v>
      </c>
      <c r="E128" s="67">
        <f t="shared" si="0"/>
        <v>4927</v>
      </c>
      <c r="F128" s="68">
        <v>889</v>
      </c>
      <c r="G128" s="67">
        <v>3735</v>
      </c>
      <c r="H128" s="66">
        <v>303</v>
      </c>
    </row>
    <row r="129" spans="1:10" x14ac:dyDescent="0.2">
      <c r="A129" s="184"/>
      <c r="B129" s="33" t="s">
        <v>42</v>
      </c>
      <c r="C129" s="65">
        <v>43364</v>
      </c>
      <c r="D129" s="66">
        <v>2826</v>
      </c>
      <c r="E129" s="67">
        <f t="shared" si="0"/>
        <v>4624</v>
      </c>
      <c r="F129" s="68">
        <v>784</v>
      </c>
      <c r="G129" s="67">
        <v>3554</v>
      </c>
      <c r="H129" s="66">
        <v>286</v>
      </c>
    </row>
    <row r="130" spans="1:10" x14ac:dyDescent="0.2">
      <c r="A130" s="184"/>
      <c r="B130" s="33" t="s">
        <v>43</v>
      </c>
      <c r="C130" s="65">
        <v>44016</v>
      </c>
      <c r="D130" s="66">
        <v>2869</v>
      </c>
      <c r="E130" s="67">
        <f t="shared" si="0"/>
        <v>4764</v>
      </c>
      <c r="F130" s="68">
        <v>900</v>
      </c>
      <c r="G130" s="67">
        <v>3573</v>
      </c>
      <c r="H130" s="66">
        <v>291</v>
      </c>
    </row>
    <row r="131" spans="1:10" x14ac:dyDescent="0.2">
      <c r="A131" s="185"/>
      <c r="B131" s="33" t="s">
        <v>44</v>
      </c>
      <c r="C131" s="65">
        <v>44090</v>
      </c>
      <c r="D131" s="66">
        <v>2824</v>
      </c>
      <c r="E131" s="68">
        <f t="shared" si="0"/>
        <v>4522</v>
      </c>
      <c r="F131" s="68">
        <v>891</v>
      </c>
      <c r="G131" s="68">
        <v>3357</v>
      </c>
      <c r="H131" s="66">
        <v>274</v>
      </c>
      <c r="J131" s="136"/>
    </row>
    <row r="132" spans="1:10" x14ac:dyDescent="0.2">
      <c r="A132" s="186" t="s">
        <v>28</v>
      </c>
      <c r="B132" s="34" t="s">
        <v>35</v>
      </c>
      <c r="C132" s="64">
        <v>1023811</v>
      </c>
      <c r="D132" s="63">
        <v>71981</v>
      </c>
      <c r="E132" s="64">
        <f t="shared" si="0"/>
        <v>742872</v>
      </c>
      <c r="F132" s="64">
        <v>287482</v>
      </c>
      <c r="G132" s="64">
        <v>404567</v>
      </c>
      <c r="H132" s="63">
        <v>50823</v>
      </c>
    </row>
    <row r="133" spans="1:10" x14ac:dyDescent="0.2">
      <c r="A133" s="187"/>
      <c r="B133" s="31" t="s">
        <v>36</v>
      </c>
      <c r="C133" s="68">
        <v>1046489</v>
      </c>
      <c r="D133" s="66">
        <v>67522</v>
      </c>
      <c r="E133" s="67">
        <f t="shared" si="0"/>
        <v>745004</v>
      </c>
      <c r="F133" s="68">
        <v>295941</v>
      </c>
      <c r="G133" s="67">
        <v>398082</v>
      </c>
      <c r="H133" s="66">
        <v>50981</v>
      </c>
    </row>
    <row r="134" spans="1:10" x14ac:dyDescent="0.2">
      <c r="A134" s="187"/>
      <c r="B134" s="31" t="s">
        <v>37</v>
      </c>
      <c r="C134" s="68">
        <v>1053028</v>
      </c>
      <c r="D134" s="66">
        <v>59281</v>
      </c>
      <c r="E134" s="67">
        <f t="shared" si="0"/>
        <v>723338</v>
      </c>
      <c r="F134" s="68">
        <v>284824</v>
      </c>
      <c r="G134" s="67">
        <v>387075</v>
      </c>
      <c r="H134" s="66">
        <v>51439</v>
      </c>
    </row>
    <row r="135" spans="1:10" x14ac:dyDescent="0.2">
      <c r="A135" s="187"/>
      <c r="B135" s="31" t="s">
        <v>38</v>
      </c>
      <c r="C135" s="68">
        <v>1080083</v>
      </c>
      <c r="D135" s="66">
        <v>62968</v>
      </c>
      <c r="E135" s="67">
        <f t="shared" si="0"/>
        <v>672815</v>
      </c>
      <c r="F135" s="68">
        <v>281868</v>
      </c>
      <c r="G135" s="67">
        <v>340434</v>
      </c>
      <c r="H135" s="66">
        <v>50513</v>
      </c>
    </row>
    <row r="136" spans="1:10" x14ac:dyDescent="0.2">
      <c r="A136" s="187"/>
      <c r="B136" s="31" t="s">
        <v>39</v>
      </c>
      <c r="C136" s="68">
        <v>1101807</v>
      </c>
      <c r="D136" s="66">
        <v>66723</v>
      </c>
      <c r="E136" s="67">
        <f t="shared" si="0"/>
        <v>716270</v>
      </c>
      <c r="F136" s="68">
        <v>287810</v>
      </c>
      <c r="G136" s="67">
        <v>377877</v>
      </c>
      <c r="H136" s="66">
        <v>50583</v>
      </c>
    </row>
    <row r="137" spans="1:10" x14ac:dyDescent="0.2">
      <c r="A137" s="187"/>
      <c r="B137" s="31" t="s">
        <v>40</v>
      </c>
      <c r="C137" s="68">
        <v>1148336</v>
      </c>
      <c r="D137" s="66">
        <v>64123</v>
      </c>
      <c r="E137" s="67">
        <f t="shared" si="0"/>
        <v>694326</v>
      </c>
      <c r="F137" s="68">
        <v>290492</v>
      </c>
      <c r="G137" s="67">
        <v>352577</v>
      </c>
      <c r="H137" s="66">
        <v>51257</v>
      </c>
    </row>
    <row r="138" spans="1:10" x14ac:dyDescent="0.2">
      <c r="A138" s="187"/>
      <c r="B138" s="31" t="s">
        <v>41</v>
      </c>
      <c r="C138" s="68">
        <v>1105937</v>
      </c>
      <c r="D138" s="66">
        <v>62308</v>
      </c>
      <c r="E138" s="67">
        <f t="shared" si="0"/>
        <v>683850</v>
      </c>
      <c r="F138" s="68">
        <v>241603</v>
      </c>
      <c r="G138" s="67">
        <v>393287</v>
      </c>
      <c r="H138" s="66">
        <v>48960</v>
      </c>
    </row>
    <row r="139" spans="1:10" x14ac:dyDescent="0.2">
      <c r="A139" s="187"/>
      <c r="B139" s="31" t="s">
        <v>42</v>
      </c>
      <c r="C139" s="68">
        <v>1125554</v>
      </c>
      <c r="D139" s="66">
        <v>58930</v>
      </c>
      <c r="E139" s="67">
        <f t="shared" si="0"/>
        <v>634196</v>
      </c>
      <c r="F139" s="68">
        <v>213160</v>
      </c>
      <c r="G139" s="67">
        <v>374793</v>
      </c>
      <c r="H139" s="66">
        <v>46243</v>
      </c>
    </row>
    <row r="140" spans="1:10" x14ac:dyDescent="0.2">
      <c r="A140" s="187"/>
      <c r="B140" s="31" t="s">
        <v>43</v>
      </c>
      <c r="C140" s="68">
        <v>1128956</v>
      </c>
      <c r="D140" s="66">
        <v>59815</v>
      </c>
      <c r="E140" s="67">
        <f t="shared" si="0"/>
        <v>672895</v>
      </c>
      <c r="F140" s="68">
        <v>248490</v>
      </c>
      <c r="G140" s="67">
        <v>376806</v>
      </c>
      <c r="H140" s="66">
        <v>47599</v>
      </c>
    </row>
    <row r="141" spans="1:10" x14ac:dyDescent="0.2">
      <c r="A141" s="188"/>
      <c r="B141" s="35" t="s">
        <v>44</v>
      </c>
      <c r="C141" s="69">
        <v>1124244</v>
      </c>
      <c r="D141" s="70">
        <v>58933</v>
      </c>
      <c r="E141" s="69">
        <f t="shared" si="0"/>
        <v>645656</v>
      </c>
      <c r="F141" s="69">
        <v>246190</v>
      </c>
      <c r="G141" s="69">
        <v>354503</v>
      </c>
      <c r="H141" s="70">
        <v>44963</v>
      </c>
      <c r="J141" s="136"/>
    </row>
    <row r="143" spans="1:10" x14ac:dyDescent="0.2">
      <c r="A143" s="13" t="s">
        <v>159</v>
      </c>
    </row>
    <row r="176" spans="1:64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</row>
    <row r="177" spans="1:64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</row>
    <row r="178" spans="1:64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</row>
    <row r="179" spans="1:64" ht="26.25" x14ac:dyDescent="0.2">
      <c r="A179" s="182" t="s">
        <v>161</v>
      </c>
      <c r="B179" s="182"/>
      <c r="C179" s="182"/>
      <c r="D179" s="182"/>
      <c r="E179" s="182"/>
      <c r="F179" s="182"/>
      <c r="G179" s="182"/>
      <c r="H179" s="182"/>
      <c r="I179" s="18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</row>
    <row r="180" spans="1:64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</row>
    <row r="181" spans="1:64" x14ac:dyDescent="0.2">
      <c r="A181" s="75" t="s">
        <v>162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</row>
    <row r="182" spans="1:64" x14ac:dyDescent="0.2">
      <c r="A182" s="178" t="s">
        <v>88</v>
      </c>
      <c r="B182" s="181" t="s">
        <v>163</v>
      </c>
      <c r="C182" s="181"/>
      <c r="D182" s="181" t="s">
        <v>46</v>
      </c>
      <c r="E182" s="181"/>
      <c r="F182" s="181" t="s">
        <v>47</v>
      </c>
      <c r="G182" s="181"/>
      <c r="H182" s="181" t="s">
        <v>48</v>
      </c>
      <c r="I182" s="181"/>
      <c r="J182" s="181" t="s">
        <v>49</v>
      </c>
      <c r="K182" s="181"/>
      <c r="L182" s="146" t="s">
        <v>50</v>
      </c>
      <c r="M182" s="147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</row>
    <row r="183" spans="1:64" ht="38.25" hidden="1" x14ac:dyDescent="0.2">
      <c r="A183" s="179"/>
      <c r="B183" s="81" t="s">
        <v>160</v>
      </c>
      <c r="C183" s="81" t="s">
        <v>99</v>
      </c>
      <c r="D183" s="81" t="s">
        <v>160</v>
      </c>
      <c r="E183" s="81" t="s">
        <v>99</v>
      </c>
      <c r="F183" s="81" t="s">
        <v>160</v>
      </c>
      <c r="G183" s="81" t="s">
        <v>99</v>
      </c>
      <c r="H183" s="81" t="s">
        <v>160</v>
      </c>
      <c r="I183" s="81" t="s">
        <v>99</v>
      </c>
      <c r="J183" s="81" t="s">
        <v>160</v>
      </c>
      <c r="K183" s="81" t="s">
        <v>99</v>
      </c>
      <c r="L183" s="81" t="s">
        <v>160</v>
      </c>
      <c r="M183" s="81" t="s">
        <v>99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</row>
    <row r="184" spans="1:64" x14ac:dyDescent="0.2">
      <c r="A184" s="82" t="s">
        <v>165</v>
      </c>
      <c r="B184" s="86">
        <v>1822.75</v>
      </c>
      <c r="C184" s="76">
        <f>B184/B$194</f>
        <v>0.23045110258098914</v>
      </c>
      <c r="D184" s="86">
        <v>198.8</v>
      </c>
      <c r="E184" s="76">
        <f>D184/D$194</f>
        <v>0.44258919129515223</v>
      </c>
      <c r="F184" s="86">
        <v>9.8000000000000007</v>
      </c>
      <c r="G184" s="76">
        <f>F184/F$194</f>
        <v>0.37612742275954714</v>
      </c>
      <c r="H184" s="86">
        <v>6.31</v>
      </c>
      <c r="I184" s="76">
        <f>H184/H$194</f>
        <v>0.81053307642903016</v>
      </c>
      <c r="J184" s="86">
        <v>53.37</v>
      </c>
      <c r="K184" s="76">
        <f>J184/J$194</f>
        <v>0.69154518950437316</v>
      </c>
      <c r="L184" s="86">
        <v>14</v>
      </c>
      <c r="M184" s="76">
        <f>L184/L$194</f>
        <v>0.11608719806963573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</row>
    <row r="185" spans="1:64" x14ac:dyDescent="0.2">
      <c r="A185" s="82" t="s">
        <v>166</v>
      </c>
      <c r="B185" s="86">
        <v>1320.5920000000001</v>
      </c>
      <c r="C185" s="76">
        <f t="shared" ref="C185:E193" si="1">B185/B$194</f>
        <v>0.16696304071300705</v>
      </c>
      <c r="D185" s="86"/>
      <c r="E185" s="76">
        <f t="shared" si="1"/>
        <v>0</v>
      </c>
      <c r="F185" s="86" t="s">
        <v>55</v>
      </c>
      <c r="G185" s="76"/>
      <c r="H185" s="86"/>
      <c r="I185" s="76">
        <f t="shared" ref="I185" si="2">H185/H$194</f>
        <v>0</v>
      </c>
      <c r="J185" s="86">
        <v>1.65</v>
      </c>
      <c r="K185" s="76">
        <f t="shared" ref="K185" si="3">J185/J$194</f>
        <v>2.1379980563654033E-2</v>
      </c>
      <c r="L185" s="86" t="s">
        <v>55</v>
      </c>
      <c r="M185" s="76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</row>
    <row r="186" spans="1:64" x14ac:dyDescent="0.2">
      <c r="A186" s="82" t="s">
        <v>167</v>
      </c>
      <c r="B186" s="86">
        <v>1865.758</v>
      </c>
      <c r="C186" s="76">
        <f t="shared" si="1"/>
        <v>0.23588862337089625</v>
      </c>
      <c r="D186" s="86">
        <v>232.68</v>
      </c>
      <c r="E186" s="76">
        <f t="shared" si="1"/>
        <v>0.51801636333277679</v>
      </c>
      <c r="F186" s="86">
        <v>0.85</v>
      </c>
      <c r="G186" s="76">
        <f t="shared" ref="G186" si="4">F186/F$194</f>
        <v>3.2623296872001536E-2</v>
      </c>
      <c r="H186" s="86" t="s">
        <v>55</v>
      </c>
      <c r="I186" s="76"/>
      <c r="J186" s="86">
        <v>3.03</v>
      </c>
      <c r="K186" s="76">
        <f t="shared" ref="K186" si="5">J186/J$194</f>
        <v>3.9261418853255584E-2</v>
      </c>
      <c r="L186" s="86"/>
      <c r="M186" s="76">
        <f t="shared" ref="M186" si="6">L186/L$194</f>
        <v>0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</row>
    <row r="187" spans="1:64" x14ac:dyDescent="0.2">
      <c r="A187" s="82" t="s">
        <v>168</v>
      </c>
      <c r="B187" s="86">
        <v>102.26300000000001</v>
      </c>
      <c r="C187" s="76">
        <f t="shared" si="1"/>
        <v>1.2929157099569164E-2</v>
      </c>
      <c r="D187" s="86">
        <v>12.56</v>
      </c>
      <c r="E187" s="76">
        <f t="shared" si="1"/>
        <v>2.7962375466132353E-2</v>
      </c>
      <c r="F187" s="86">
        <v>6.4</v>
      </c>
      <c r="G187" s="76">
        <f t="shared" ref="G187" si="7">F187/F$194</f>
        <v>0.24563423527154099</v>
      </c>
      <c r="H187" s="86"/>
      <c r="I187" s="76">
        <f t="shared" ref="I187" si="8">H187/H$194</f>
        <v>0</v>
      </c>
      <c r="J187" s="86">
        <v>10.33</v>
      </c>
      <c r="K187" s="76">
        <f t="shared" ref="K187" si="9">J187/J$194</f>
        <v>0.13385163589245222</v>
      </c>
      <c r="L187" s="86" t="s">
        <v>55</v>
      </c>
      <c r="M187" s="76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</row>
    <row r="188" spans="1:64" x14ac:dyDescent="0.2">
      <c r="A188" s="82" t="s">
        <v>169</v>
      </c>
      <c r="B188" s="86">
        <v>16.600000000000001</v>
      </c>
      <c r="C188" s="76">
        <f t="shared" si="1"/>
        <v>2.0987454685746374E-3</v>
      </c>
      <c r="D188" s="86">
        <v>1.0149999999999999</v>
      </c>
      <c r="E188" s="76">
        <f t="shared" si="1"/>
        <v>2.2596983358379248E-3</v>
      </c>
      <c r="F188" s="86">
        <v>0.88</v>
      </c>
      <c r="G188" s="76">
        <f t="shared" ref="G188" si="10">F188/F$194</f>
        <v>3.3774707349836883E-2</v>
      </c>
      <c r="H188" s="86">
        <v>0.39500000000000002</v>
      </c>
      <c r="I188" s="76">
        <f t="shared" ref="I188" si="11">H188/H$194</f>
        <v>5.073859987154785E-2</v>
      </c>
      <c r="J188" s="86">
        <v>2.85</v>
      </c>
      <c r="K188" s="76">
        <f t="shared" ref="K188" si="12">J188/J$194</f>
        <v>3.6929057337220607E-2</v>
      </c>
      <c r="L188" s="86">
        <v>1.1599999999999999</v>
      </c>
      <c r="M188" s="76">
        <f t="shared" ref="M188" si="13">L188/L$194</f>
        <v>9.6186535543412461E-3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</row>
    <row r="189" spans="1:64" x14ac:dyDescent="0.2">
      <c r="A189" s="82" t="s">
        <v>170</v>
      </c>
      <c r="B189" s="86">
        <v>402.07799999999997</v>
      </c>
      <c r="C189" s="76">
        <f t="shared" si="1"/>
        <v>5.0834902440575473E-2</v>
      </c>
      <c r="D189" s="86" t="s">
        <v>55</v>
      </c>
      <c r="E189" s="76"/>
      <c r="F189" s="86" t="s">
        <v>55</v>
      </c>
      <c r="G189" s="76"/>
      <c r="H189" s="86"/>
      <c r="I189" s="76">
        <f t="shared" ref="I189" si="14">H189/H$194</f>
        <v>0</v>
      </c>
      <c r="J189" s="86" t="s">
        <v>55</v>
      </c>
      <c r="K189" s="76"/>
      <c r="L189" s="86" t="s">
        <v>55</v>
      </c>
      <c r="M189" s="76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</row>
    <row r="190" spans="1:64" x14ac:dyDescent="0.2">
      <c r="A190" s="82" t="s">
        <v>171</v>
      </c>
      <c r="B190" s="86">
        <v>79.84</v>
      </c>
      <c r="C190" s="76">
        <f t="shared" si="1"/>
        <v>1.0094207121144519E-2</v>
      </c>
      <c r="D190" s="86" t="s">
        <v>55</v>
      </c>
      <c r="E190" s="76"/>
      <c r="F190" s="86" t="s">
        <v>55</v>
      </c>
      <c r="G190" s="76"/>
      <c r="H190" s="86"/>
      <c r="I190" s="76">
        <f t="shared" ref="I190" si="15">H190/H$194</f>
        <v>0</v>
      </c>
      <c r="J190" s="86" t="s">
        <v>55</v>
      </c>
      <c r="K190" s="76"/>
      <c r="L190" s="86"/>
      <c r="M190" s="76">
        <f t="shared" ref="M190" si="16">L190/L$194</f>
        <v>0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</row>
    <row r="191" spans="1:64" x14ac:dyDescent="0.2">
      <c r="A191" s="82" t="s">
        <v>172</v>
      </c>
      <c r="B191" s="86">
        <v>2.2400000000000002</v>
      </c>
      <c r="C191" s="76">
        <f t="shared" si="1"/>
        <v>2.8320420780766187E-4</v>
      </c>
      <c r="D191" s="86"/>
      <c r="E191" s="76">
        <f t="shared" si="1"/>
        <v>0</v>
      </c>
      <c r="F191" s="86"/>
      <c r="G191" s="76">
        <f t="shared" ref="G191" si="17">F191/F$194</f>
        <v>0</v>
      </c>
      <c r="H191" s="86"/>
      <c r="I191" s="76">
        <f t="shared" ref="I191" si="18">H191/H$194</f>
        <v>0</v>
      </c>
      <c r="J191" s="86"/>
      <c r="K191" s="76">
        <f t="shared" ref="K191" si="19">J191/J$194</f>
        <v>0</v>
      </c>
      <c r="L191" s="86" t="s">
        <v>55</v>
      </c>
      <c r="M191" s="76"/>
      <c r="N191" s="13"/>
      <c r="O191" s="13"/>
    </row>
    <row r="192" spans="1:64" x14ac:dyDescent="0.2">
      <c r="A192" s="82" t="s">
        <v>173</v>
      </c>
      <c r="B192" s="86">
        <v>2205.8609999999999</v>
      </c>
      <c r="C192" s="76">
        <f t="shared" si="1"/>
        <v>0.2788879986780432</v>
      </c>
      <c r="D192" s="86">
        <v>1.65</v>
      </c>
      <c r="E192" s="76">
        <f t="shared" si="1"/>
        <v>3.6734012355985972E-3</v>
      </c>
      <c r="F192" s="86">
        <v>4.58</v>
      </c>
      <c r="G192" s="76">
        <f t="shared" ref="G192" si="20">F192/F$194</f>
        <v>0.1757819996161965</v>
      </c>
      <c r="H192" s="86" t="s">
        <v>55</v>
      </c>
      <c r="I192" s="76"/>
      <c r="J192" s="86">
        <v>2.8</v>
      </c>
      <c r="K192" s="76">
        <f t="shared" ref="K192" si="21">J192/J$194</f>
        <v>3.6281179138321996E-2</v>
      </c>
      <c r="L192" s="86" t="s">
        <v>55</v>
      </c>
      <c r="M192" s="76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</row>
    <row r="193" spans="1:64" x14ac:dyDescent="0.2">
      <c r="A193" s="82" t="s">
        <v>174</v>
      </c>
      <c r="B193" s="86">
        <v>91.504999999999995</v>
      </c>
      <c r="C193" s="76">
        <f t="shared" si="1"/>
        <v>1.1569018319392901E-2</v>
      </c>
      <c r="D193" s="86">
        <v>2.41</v>
      </c>
      <c r="E193" s="76">
        <f t="shared" si="1"/>
        <v>5.3653921077531034E-3</v>
      </c>
      <c r="F193" s="86">
        <v>3.32</v>
      </c>
      <c r="G193" s="76">
        <f t="shared" ref="G193" si="22">F193/F$194</f>
        <v>0.12742275954711188</v>
      </c>
      <c r="H193" s="86">
        <v>0.4</v>
      </c>
      <c r="I193" s="76">
        <f t="shared" ref="I193" si="23">H193/H$194</f>
        <v>5.1380860629415548E-2</v>
      </c>
      <c r="J193" s="86">
        <v>2.15</v>
      </c>
      <c r="K193" s="76">
        <f t="shared" ref="K193" si="24">J193/J$194</f>
        <v>2.7858762552640103E-2</v>
      </c>
      <c r="L193" s="86" t="s">
        <v>55</v>
      </c>
      <c r="M193" s="76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</row>
    <row r="194" spans="1:64" x14ac:dyDescent="0.2">
      <c r="A194" s="83" t="s">
        <v>0</v>
      </c>
      <c r="B194" s="87">
        <v>7909.4870000000001</v>
      </c>
      <c r="C194" s="84"/>
      <c r="D194" s="87">
        <v>449.17500000000001</v>
      </c>
      <c r="E194" s="84"/>
      <c r="F194" s="87">
        <v>26.055</v>
      </c>
      <c r="G194" s="84"/>
      <c r="H194" s="87">
        <v>7.7850000000000001</v>
      </c>
      <c r="I194" s="84"/>
      <c r="J194" s="87">
        <v>77.174999999999997</v>
      </c>
      <c r="K194" s="84"/>
      <c r="L194" s="87">
        <v>120.599</v>
      </c>
      <c r="M194" s="85"/>
      <c r="N194" s="13"/>
      <c r="O194" s="13"/>
    </row>
    <row r="195" spans="1:64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36"/>
      <c r="N195" s="13"/>
      <c r="O195" s="13"/>
    </row>
    <row r="196" spans="1:64" x14ac:dyDescent="0.2">
      <c r="A196" s="180" t="s">
        <v>164</v>
      </c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</row>
    <row r="197" spans="1:64" x14ac:dyDescent="0.2">
      <c r="A197" s="180" t="s">
        <v>216</v>
      </c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3"/>
    </row>
    <row r="198" spans="1:64" x14ac:dyDescent="0.2">
      <c r="A198" s="13" t="s">
        <v>157</v>
      </c>
    </row>
    <row r="199" spans="1:64" x14ac:dyDescent="0.2">
      <c r="I199" s="25"/>
      <c r="J199" s="25"/>
      <c r="K199" s="25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</row>
    <row r="200" spans="1:64" x14ac:dyDescent="0.2"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</row>
    <row r="201" spans="1:64" x14ac:dyDescent="0.2"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</row>
    <row r="202" spans="1:64" x14ac:dyDescent="0.2"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</row>
    <row r="203" spans="1:64" x14ac:dyDescent="0.2"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</row>
    <row r="204" spans="1:64" x14ac:dyDescent="0.2"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</row>
    <row r="205" spans="1:64" x14ac:dyDescent="0.2"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</row>
    <row r="206" spans="1:64" x14ac:dyDescent="0.2"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</row>
    <row r="207" spans="1:64" x14ac:dyDescent="0.2"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</row>
    <row r="208" spans="1:64" x14ac:dyDescent="0.2">
      <c r="I208" s="13"/>
    </row>
    <row r="209" spans="9:58" x14ac:dyDescent="0.2"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</row>
    <row r="210" spans="9:58" x14ac:dyDescent="0.2"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</row>
    <row r="211" spans="9:58" s="36" customFormat="1" x14ac:dyDescent="0.2"/>
    <row r="212" spans="9:58" x14ac:dyDescent="0.2">
      <c r="I212" s="13"/>
      <c r="J212" s="13"/>
      <c r="K212" s="13"/>
      <c r="L212" s="13"/>
      <c r="M212" s="13"/>
      <c r="N212" s="13"/>
      <c r="O212" s="13"/>
    </row>
  </sheetData>
  <mergeCells count="19">
    <mergeCell ref="A197:M197"/>
    <mergeCell ref="A1:I1"/>
    <mergeCell ref="A66:I66"/>
    <mergeCell ref="A117:I117"/>
    <mergeCell ref="A179:I179"/>
    <mergeCell ref="J182:K182"/>
    <mergeCell ref="A122:A131"/>
    <mergeCell ref="A132:A141"/>
    <mergeCell ref="B3:C3"/>
    <mergeCell ref="D3:I3"/>
    <mergeCell ref="C120:D120"/>
    <mergeCell ref="E120:E121"/>
    <mergeCell ref="F120:H120"/>
    <mergeCell ref="A182:A183"/>
    <mergeCell ref="A196:M196"/>
    <mergeCell ref="B182:C182"/>
    <mergeCell ref="D182:E182"/>
    <mergeCell ref="F182:G182"/>
    <mergeCell ref="H182:I182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7"/>
  <sheetViews>
    <sheetView tabSelected="1" topLeftCell="A49" zoomScale="85" zoomScaleNormal="85" workbookViewId="0">
      <selection activeCell="I91" sqref="I91"/>
    </sheetView>
  </sheetViews>
  <sheetFormatPr baseColWidth="10" defaultColWidth="11.5703125" defaultRowHeight="12.75" x14ac:dyDescent="0.2"/>
  <cols>
    <col min="1" max="1" width="20.42578125" style="7" customWidth="1"/>
    <col min="2" max="7" width="15.5703125" style="7" customWidth="1"/>
    <col min="8" max="8" width="10.140625" style="7" customWidth="1"/>
    <col min="9" max="9" width="14.7109375" style="7" customWidth="1"/>
    <col min="10" max="10" width="16.28515625" style="7" customWidth="1"/>
    <col min="11" max="12" width="15.42578125" style="7" customWidth="1"/>
    <col min="13" max="64" width="11.5703125" style="7"/>
  </cols>
  <sheetData>
    <row r="1" spans="1:66" ht="20.25" x14ac:dyDescent="0.3">
      <c r="A1" s="196" t="s">
        <v>180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3" spans="1:66" ht="12.75" customHeight="1" x14ac:dyDescent="0.2">
      <c r="A3" s="202" t="s">
        <v>88</v>
      </c>
      <c r="B3" s="203" t="s">
        <v>51</v>
      </c>
      <c r="C3" s="197" t="s">
        <v>177</v>
      </c>
      <c r="D3" s="198"/>
      <c r="E3" s="198"/>
      <c r="F3" s="198"/>
      <c r="G3" s="198"/>
      <c r="H3" s="198"/>
      <c r="I3" s="199"/>
      <c r="J3" s="202" t="s">
        <v>52</v>
      </c>
      <c r="K3" s="202"/>
    </row>
    <row r="4" spans="1:66" x14ac:dyDescent="0.2">
      <c r="A4" s="202"/>
      <c r="B4" s="203"/>
      <c r="C4" s="93"/>
      <c r="D4" s="86" t="s">
        <v>45</v>
      </c>
      <c r="E4" s="86" t="s">
        <v>46</v>
      </c>
      <c r="F4" s="86" t="s">
        <v>47</v>
      </c>
      <c r="G4" s="86" t="s">
        <v>48</v>
      </c>
      <c r="H4" s="86" t="s">
        <v>49</v>
      </c>
      <c r="I4" s="86" t="s">
        <v>50</v>
      </c>
      <c r="J4" s="89" t="s">
        <v>53</v>
      </c>
      <c r="K4" s="89" t="s">
        <v>54</v>
      </c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</row>
    <row r="5" spans="1:66" x14ac:dyDescent="0.2">
      <c r="A5" s="86" t="s">
        <v>165</v>
      </c>
      <c r="B5" s="89">
        <v>54</v>
      </c>
      <c r="C5" s="89">
        <v>151</v>
      </c>
      <c r="D5" s="89">
        <v>122</v>
      </c>
      <c r="E5" s="89">
        <v>39</v>
      </c>
      <c r="F5" s="89">
        <v>12</v>
      </c>
      <c r="G5" s="89">
        <v>9</v>
      </c>
      <c r="H5" s="89">
        <v>32</v>
      </c>
      <c r="I5" s="89">
        <v>3</v>
      </c>
      <c r="J5" s="89">
        <v>22</v>
      </c>
      <c r="K5" s="89">
        <v>5</v>
      </c>
    </row>
    <row r="6" spans="1:66" x14ac:dyDescent="0.2">
      <c r="A6" s="86" t="s">
        <v>166</v>
      </c>
      <c r="B6" s="89">
        <v>59</v>
      </c>
      <c r="C6" s="89">
        <v>107</v>
      </c>
      <c r="D6" s="89">
        <v>89</v>
      </c>
      <c r="E6" s="89"/>
      <c r="F6" s="89" t="s">
        <v>55</v>
      </c>
      <c r="G6" s="89"/>
      <c r="H6" s="89">
        <v>4</v>
      </c>
      <c r="I6" s="89">
        <v>4</v>
      </c>
      <c r="J6" s="89">
        <v>12</v>
      </c>
      <c r="K6" s="89">
        <v>6</v>
      </c>
    </row>
    <row r="7" spans="1:66" x14ac:dyDescent="0.2">
      <c r="A7" s="86" t="s">
        <v>167</v>
      </c>
      <c r="B7" s="89">
        <v>73</v>
      </c>
      <c r="C7" s="89">
        <v>124</v>
      </c>
      <c r="D7" s="89">
        <v>107</v>
      </c>
      <c r="E7" s="89">
        <v>32</v>
      </c>
      <c r="F7" s="89">
        <v>4</v>
      </c>
      <c r="G7" s="89" t="s">
        <v>55</v>
      </c>
      <c r="H7" s="89">
        <v>7</v>
      </c>
      <c r="I7" s="89"/>
      <c r="J7" s="89">
        <v>11</v>
      </c>
      <c r="K7" s="89">
        <v>7</v>
      </c>
    </row>
    <row r="8" spans="1:66" x14ac:dyDescent="0.2">
      <c r="A8" s="86" t="s">
        <v>168</v>
      </c>
      <c r="B8" s="89">
        <v>25</v>
      </c>
      <c r="C8" s="89">
        <v>66</v>
      </c>
      <c r="D8" s="89">
        <v>35</v>
      </c>
      <c r="E8" s="89">
        <v>15</v>
      </c>
      <c r="F8" s="89">
        <v>5</v>
      </c>
      <c r="G8" s="89"/>
      <c r="H8" s="89">
        <v>21</v>
      </c>
      <c r="I8" s="89" t="s">
        <v>55</v>
      </c>
      <c r="J8" s="89"/>
      <c r="K8" s="89">
        <v>2</v>
      </c>
    </row>
    <row r="9" spans="1:66" x14ac:dyDescent="0.2">
      <c r="A9" s="86" t="s">
        <v>169</v>
      </c>
      <c r="B9" s="89">
        <v>40</v>
      </c>
      <c r="C9" s="89">
        <v>105</v>
      </c>
      <c r="D9" s="89">
        <v>75</v>
      </c>
      <c r="E9" s="89">
        <v>23</v>
      </c>
      <c r="F9" s="89">
        <v>14</v>
      </c>
      <c r="G9" s="89">
        <v>9</v>
      </c>
      <c r="H9" s="89">
        <v>33</v>
      </c>
      <c r="I9" s="89">
        <v>4</v>
      </c>
      <c r="J9" s="89">
        <v>2</v>
      </c>
      <c r="K9" s="89">
        <v>1</v>
      </c>
    </row>
    <row r="10" spans="1:66" x14ac:dyDescent="0.2">
      <c r="A10" s="86" t="s">
        <v>170</v>
      </c>
      <c r="B10" s="89">
        <v>30</v>
      </c>
      <c r="C10" s="89">
        <v>91</v>
      </c>
      <c r="D10" s="89">
        <v>52</v>
      </c>
      <c r="E10" s="89" t="s">
        <v>55</v>
      </c>
      <c r="F10" s="89" t="s">
        <v>55</v>
      </c>
      <c r="G10" s="89"/>
      <c r="H10" s="89">
        <v>8</v>
      </c>
      <c r="I10" s="89" t="s">
        <v>55</v>
      </c>
      <c r="J10" s="89">
        <v>5</v>
      </c>
      <c r="K10" s="89">
        <v>1</v>
      </c>
    </row>
    <row r="11" spans="1:66" x14ac:dyDescent="0.2">
      <c r="A11" s="86" t="s">
        <v>171</v>
      </c>
      <c r="B11" s="89">
        <v>35</v>
      </c>
      <c r="C11" s="89">
        <v>38</v>
      </c>
      <c r="D11" s="89">
        <v>16</v>
      </c>
      <c r="E11" s="89" t="s">
        <v>55</v>
      </c>
      <c r="F11" s="89" t="s">
        <v>55</v>
      </c>
      <c r="G11" s="89"/>
      <c r="H11" s="89" t="s">
        <v>55</v>
      </c>
      <c r="I11" s="89"/>
      <c r="J11" s="89">
        <v>3</v>
      </c>
      <c r="K11" s="89">
        <v>4</v>
      </c>
    </row>
    <row r="12" spans="1:66" x14ac:dyDescent="0.2">
      <c r="A12" s="86" t="s">
        <v>172</v>
      </c>
      <c r="B12" s="89">
        <v>16</v>
      </c>
      <c r="C12" s="89">
        <v>16</v>
      </c>
      <c r="D12" s="89">
        <v>5</v>
      </c>
      <c r="E12" s="90"/>
      <c r="F12" s="90"/>
      <c r="G12" s="89"/>
      <c r="H12" s="89"/>
      <c r="I12" s="89" t="s">
        <v>55</v>
      </c>
      <c r="J12" s="89">
        <v>1</v>
      </c>
      <c r="K12" s="89"/>
    </row>
    <row r="13" spans="1:66" x14ac:dyDescent="0.2">
      <c r="A13" s="86" t="s">
        <v>173</v>
      </c>
      <c r="B13" s="89">
        <v>134</v>
      </c>
      <c r="C13" s="89">
        <v>326</v>
      </c>
      <c r="D13" s="89">
        <v>276</v>
      </c>
      <c r="E13" s="89">
        <v>6</v>
      </c>
      <c r="F13" s="89">
        <v>4</v>
      </c>
      <c r="G13" s="89" t="s">
        <v>55</v>
      </c>
      <c r="H13" s="89">
        <v>4</v>
      </c>
      <c r="I13" s="89" t="s">
        <v>55</v>
      </c>
      <c r="J13" s="89">
        <v>16</v>
      </c>
      <c r="K13" s="89">
        <v>10</v>
      </c>
    </row>
    <row r="14" spans="1:66" x14ac:dyDescent="0.2">
      <c r="A14" s="86" t="s">
        <v>174</v>
      </c>
      <c r="B14" s="89">
        <v>38</v>
      </c>
      <c r="C14" s="89">
        <v>144</v>
      </c>
      <c r="D14" s="89">
        <v>99</v>
      </c>
      <c r="E14" s="89">
        <v>13</v>
      </c>
      <c r="F14" s="89">
        <v>13</v>
      </c>
      <c r="G14" s="89">
        <v>6</v>
      </c>
      <c r="H14" s="89">
        <v>10</v>
      </c>
      <c r="I14" s="89" t="s">
        <v>55</v>
      </c>
      <c r="J14" s="89">
        <v>1</v>
      </c>
      <c r="K14" s="89">
        <v>1</v>
      </c>
    </row>
    <row r="15" spans="1:66" x14ac:dyDescent="0.2">
      <c r="A15" s="90" t="s">
        <v>0</v>
      </c>
      <c r="B15" s="89">
        <v>504</v>
      </c>
      <c r="C15" s="90">
        <v>1168</v>
      </c>
      <c r="D15" s="90">
        <v>876</v>
      </c>
      <c r="E15" s="90">
        <v>130</v>
      </c>
      <c r="F15" s="90">
        <v>57</v>
      </c>
      <c r="G15" s="90">
        <v>29</v>
      </c>
      <c r="H15" s="90">
        <v>121</v>
      </c>
      <c r="I15" s="90">
        <v>19</v>
      </c>
      <c r="J15" s="90">
        <v>73</v>
      </c>
      <c r="K15" s="90">
        <v>37</v>
      </c>
    </row>
    <row r="16" spans="1:66" x14ac:dyDescent="0.2">
      <c r="A16" s="9"/>
      <c r="B16" s="9"/>
      <c r="C16" s="12"/>
      <c r="D16" s="9"/>
      <c r="E16" s="9"/>
      <c r="F16" s="9"/>
      <c r="G16" s="9"/>
      <c r="H16" s="9"/>
      <c r="I16" s="9"/>
      <c r="J16" s="9"/>
      <c r="K16" s="9"/>
      <c r="L16" s="9"/>
      <c r="BM16" s="7"/>
      <c r="BN16" s="7"/>
    </row>
    <row r="17" spans="1:66" s="21" customFormat="1" x14ac:dyDescent="0.2">
      <c r="A17" s="180" t="s">
        <v>217</v>
      </c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 x14ac:dyDescent="0.2">
      <c r="A18" s="180" t="s">
        <v>216</v>
      </c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</row>
    <row r="19" spans="1:66" ht="12.75" customHeight="1" x14ac:dyDescent="0.2">
      <c r="A19" s="13" t="s">
        <v>178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</row>
    <row r="20" spans="1:66" s="21" customFormat="1" x14ac:dyDescent="0.2"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</row>
    <row r="21" spans="1:66" s="21" customFormat="1" x14ac:dyDescent="0.2">
      <c r="A21" s="13"/>
      <c r="B21" s="201" t="s">
        <v>179</v>
      </c>
      <c r="C21" s="201"/>
      <c r="D21" s="201"/>
      <c r="E21" s="201"/>
      <c r="F21" s="201"/>
      <c r="G21" s="201"/>
      <c r="H21" s="26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</row>
    <row r="22" spans="1:66" s="21" customFormat="1" x14ac:dyDescent="0.2">
      <c r="A22" s="73" t="s">
        <v>88</v>
      </c>
      <c r="B22" s="80" t="s">
        <v>45</v>
      </c>
      <c r="C22" s="80" t="s">
        <v>46</v>
      </c>
      <c r="D22" s="80" t="s">
        <v>47</v>
      </c>
      <c r="E22" s="80" t="s">
        <v>48</v>
      </c>
      <c r="F22" s="80" t="s">
        <v>49</v>
      </c>
      <c r="G22" s="80" t="s">
        <v>50</v>
      </c>
      <c r="H22" s="26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</row>
    <row r="23" spans="1:66" s="21" customFormat="1" x14ac:dyDescent="0.2">
      <c r="A23" s="82" t="s">
        <v>165</v>
      </c>
      <c r="B23" s="85">
        <v>47</v>
      </c>
      <c r="C23" s="80">
        <v>16</v>
      </c>
      <c r="D23" s="80">
        <v>3</v>
      </c>
      <c r="E23" s="80">
        <v>4</v>
      </c>
      <c r="F23" s="80">
        <v>9</v>
      </c>
      <c r="G23" s="80">
        <v>3</v>
      </c>
      <c r="H23" s="26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</row>
    <row r="24" spans="1:66" s="21" customFormat="1" x14ac:dyDescent="0.2">
      <c r="A24" s="82" t="s">
        <v>166</v>
      </c>
      <c r="B24" s="85">
        <v>48</v>
      </c>
      <c r="C24" s="80"/>
      <c r="D24" s="94" t="s">
        <v>55</v>
      </c>
      <c r="E24" s="80"/>
      <c r="F24" s="80">
        <v>4</v>
      </c>
      <c r="G24" s="94" t="s">
        <v>55</v>
      </c>
      <c r="H24" s="26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</row>
    <row r="25" spans="1:66" s="21" customFormat="1" x14ac:dyDescent="0.2">
      <c r="A25" s="82" t="s">
        <v>167</v>
      </c>
      <c r="B25" s="80">
        <v>64</v>
      </c>
      <c r="C25" s="80">
        <v>19</v>
      </c>
      <c r="D25" s="80">
        <v>4</v>
      </c>
      <c r="E25" s="94" t="s">
        <v>55</v>
      </c>
      <c r="F25" s="80">
        <v>6</v>
      </c>
      <c r="G25" s="80"/>
      <c r="H25" s="26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</row>
    <row r="26" spans="1:66" s="21" customFormat="1" x14ac:dyDescent="0.2">
      <c r="A26" s="82" t="s">
        <v>168</v>
      </c>
      <c r="B26" s="80">
        <v>10</v>
      </c>
      <c r="C26" s="80">
        <v>4</v>
      </c>
      <c r="D26" s="80">
        <v>3</v>
      </c>
      <c r="E26" s="80"/>
      <c r="F26" s="80">
        <v>5</v>
      </c>
      <c r="G26" s="94" t="s">
        <v>55</v>
      </c>
      <c r="H26" s="26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</row>
    <row r="27" spans="1:66" s="21" customFormat="1" x14ac:dyDescent="0.2">
      <c r="A27" s="82" t="s">
        <v>169</v>
      </c>
      <c r="B27" s="80">
        <v>35</v>
      </c>
      <c r="C27" s="80">
        <v>16</v>
      </c>
      <c r="D27" s="80">
        <v>14</v>
      </c>
      <c r="E27" s="80">
        <v>9</v>
      </c>
      <c r="F27" s="80">
        <v>18</v>
      </c>
      <c r="G27" s="80">
        <v>3</v>
      </c>
      <c r="H27" s="26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</row>
    <row r="28" spans="1:66" s="21" customFormat="1" x14ac:dyDescent="0.2">
      <c r="A28" s="82" t="s">
        <v>170</v>
      </c>
      <c r="B28" s="80">
        <v>20</v>
      </c>
      <c r="C28" s="94" t="s">
        <v>55</v>
      </c>
      <c r="D28" s="94" t="s">
        <v>55</v>
      </c>
      <c r="E28" s="80"/>
      <c r="F28" s="94" t="s">
        <v>55</v>
      </c>
      <c r="G28" s="94" t="s">
        <v>55</v>
      </c>
      <c r="H28" s="26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</row>
    <row r="29" spans="1:66" s="21" customFormat="1" x14ac:dyDescent="0.2">
      <c r="A29" s="82" t="s">
        <v>171</v>
      </c>
      <c r="B29" s="80">
        <v>15</v>
      </c>
      <c r="C29" s="94" t="s">
        <v>55</v>
      </c>
      <c r="D29" s="94" t="s">
        <v>55</v>
      </c>
      <c r="E29" s="80"/>
      <c r="F29" s="94" t="s">
        <v>55</v>
      </c>
      <c r="G29" s="80"/>
      <c r="H29" s="26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</row>
    <row r="30" spans="1:66" s="21" customFormat="1" x14ac:dyDescent="0.2">
      <c r="A30" s="82" t="s">
        <v>172</v>
      </c>
      <c r="B30" s="80">
        <v>5</v>
      </c>
      <c r="C30" s="80"/>
      <c r="D30" s="80"/>
      <c r="E30" s="80"/>
      <c r="F30" s="80"/>
      <c r="G30" s="94" t="s">
        <v>55</v>
      </c>
      <c r="H30" s="26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</row>
    <row r="31" spans="1:66" s="21" customFormat="1" x14ac:dyDescent="0.2">
      <c r="A31" s="82" t="s">
        <v>173</v>
      </c>
      <c r="B31" s="80">
        <v>121</v>
      </c>
      <c r="C31" s="80">
        <v>6</v>
      </c>
      <c r="D31" s="80">
        <v>3</v>
      </c>
      <c r="E31" s="94" t="s">
        <v>55</v>
      </c>
      <c r="F31" s="80">
        <v>4</v>
      </c>
      <c r="G31" s="94" t="s">
        <v>55</v>
      </c>
      <c r="H31" s="26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</row>
    <row r="32" spans="1:66" s="21" customFormat="1" x14ac:dyDescent="0.2">
      <c r="A32" s="82" t="s">
        <v>174</v>
      </c>
      <c r="B32" s="80">
        <v>28</v>
      </c>
      <c r="C32" s="80">
        <v>10</v>
      </c>
      <c r="D32" s="80">
        <v>10</v>
      </c>
      <c r="E32" s="80">
        <v>6</v>
      </c>
      <c r="F32" s="80">
        <v>6</v>
      </c>
      <c r="G32" s="94" t="s">
        <v>55</v>
      </c>
      <c r="H32" s="26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</row>
    <row r="33" spans="1:64" s="21" customFormat="1" x14ac:dyDescent="0.2">
      <c r="A33" s="90" t="s">
        <v>0</v>
      </c>
      <c r="B33" s="74">
        <v>393</v>
      </c>
      <c r="C33" s="74">
        <v>73</v>
      </c>
      <c r="D33" s="74">
        <v>42</v>
      </c>
      <c r="E33" s="74">
        <v>24</v>
      </c>
      <c r="F33" s="74">
        <v>56</v>
      </c>
      <c r="G33" s="74">
        <v>16</v>
      </c>
      <c r="H33" s="26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</row>
    <row r="34" spans="1:64" s="21" customFormat="1" x14ac:dyDescent="0.2">
      <c r="A34" s="13"/>
      <c r="B34" s="13"/>
      <c r="C34" s="13"/>
      <c r="D34" s="13"/>
      <c r="E34" s="13"/>
      <c r="F34" s="13"/>
      <c r="G34" s="13"/>
      <c r="H34" s="26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</row>
    <row r="35" spans="1:64" s="21" customFormat="1" x14ac:dyDescent="0.2">
      <c r="A35" s="13" t="s">
        <v>218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</row>
    <row r="36" spans="1:64" s="21" customFormat="1" x14ac:dyDescent="0.2">
      <c r="A36" s="13" t="s">
        <v>157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</row>
    <row r="37" spans="1:64" s="21" customFormat="1" x14ac:dyDescent="0.2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</row>
    <row r="38" spans="1:64" s="21" customFormat="1" x14ac:dyDescent="0.2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</row>
    <row r="39" spans="1:64" s="21" customFormat="1" ht="20.25" x14ac:dyDescent="0.3">
      <c r="A39" s="196" t="s">
        <v>181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</row>
    <row r="40" spans="1:64" s="21" customFormat="1" x14ac:dyDescent="0.2">
      <c r="A40" s="15"/>
      <c r="B40" s="15"/>
      <c r="C40" s="16"/>
      <c r="D40" s="16"/>
      <c r="E40" s="16"/>
      <c r="F40" s="16"/>
      <c r="G40" s="16"/>
      <c r="H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</row>
    <row r="41" spans="1:64" s="21" customFormat="1" ht="12.75" customHeight="1" x14ac:dyDescent="0.2">
      <c r="A41" s="74" t="s">
        <v>88</v>
      </c>
      <c r="B41" s="74" t="s">
        <v>45</v>
      </c>
      <c r="C41" s="74" t="s">
        <v>46</v>
      </c>
      <c r="D41" s="74" t="s">
        <v>47</v>
      </c>
      <c r="E41" s="74" t="s">
        <v>48</v>
      </c>
      <c r="F41" s="74" t="s">
        <v>49</v>
      </c>
      <c r="G41" s="74" t="s">
        <v>50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</row>
    <row r="42" spans="1:64" s="21" customFormat="1" x14ac:dyDescent="0.2">
      <c r="A42" s="82" t="s">
        <v>165</v>
      </c>
      <c r="B42" s="89">
        <v>38781.914893617024</v>
      </c>
      <c r="C42" s="89">
        <v>12425</v>
      </c>
      <c r="D42" s="89" t="s">
        <v>107</v>
      </c>
      <c r="E42" s="89" t="s">
        <v>107</v>
      </c>
      <c r="F42" s="89">
        <v>5930</v>
      </c>
      <c r="G42" s="89" t="s">
        <v>107</v>
      </c>
      <c r="H42" s="19"/>
      <c r="I42" s="19"/>
      <c r="J42" s="37"/>
      <c r="K42" s="37"/>
      <c r="L42" s="37"/>
      <c r="M42" s="37"/>
      <c r="N42" s="37"/>
      <c r="O42" s="37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</row>
    <row r="43" spans="1:64" s="21" customFormat="1" x14ac:dyDescent="0.2">
      <c r="A43" s="82" t="s">
        <v>166</v>
      </c>
      <c r="B43" s="89">
        <v>27512.333333333332</v>
      </c>
      <c r="C43" s="89"/>
      <c r="D43" s="89" t="s">
        <v>107</v>
      </c>
      <c r="E43" s="89"/>
      <c r="F43" s="89" t="s">
        <v>107</v>
      </c>
      <c r="G43" s="89" t="s">
        <v>107</v>
      </c>
      <c r="H43" s="19"/>
      <c r="I43" s="19"/>
      <c r="J43" s="37"/>
      <c r="K43" s="37"/>
      <c r="L43" s="37"/>
      <c r="M43" s="37"/>
      <c r="N43" s="37"/>
      <c r="O43" s="37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</row>
    <row r="44" spans="1:64" s="21" customFormat="1" x14ac:dyDescent="0.2">
      <c r="A44" s="82" t="s">
        <v>167</v>
      </c>
      <c r="B44" s="89">
        <v>29152.46875</v>
      </c>
      <c r="C44" s="89">
        <v>12246.315789473685</v>
      </c>
      <c r="D44" s="89" t="s">
        <v>107</v>
      </c>
      <c r="E44" s="89" t="s">
        <v>107</v>
      </c>
      <c r="F44" s="89">
        <v>505</v>
      </c>
      <c r="G44" s="89"/>
      <c r="H44" s="19"/>
      <c r="I44" s="19"/>
      <c r="J44" s="37"/>
      <c r="K44" s="37"/>
      <c r="L44" s="37"/>
      <c r="M44" s="37"/>
      <c r="N44" s="37"/>
      <c r="O44" s="37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</row>
    <row r="45" spans="1:64" s="21" customFormat="1" x14ac:dyDescent="0.2">
      <c r="A45" s="82" t="s">
        <v>168</v>
      </c>
      <c r="B45" s="89">
        <v>10226.299999999999</v>
      </c>
      <c r="C45" s="89" t="s">
        <v>107</v>
      </c>
      <c r="D45" s="89" t="s">
        <v>107</v>
      </c>
      <c r="E45" s="89"/>
      <c r="F45" s="89">
        <v>2066</v>
      </c>
      <c r="G45" s="89" t="s">
        <v>107</v>
      </c>
      <c r="H45" s="19"/>
      <c r="I45" s="19"/>
      <c r="J45" s="37"/>
      <c r="K45" s="37"/>
      <c r="L45" s="37"/>
      <c r="M45" s="37"/>
      <c r="N45" s="37"/>
      <c r="O45" s="37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</row>
    <row r="46" spans="1:64" s="21" customFormat="1" x14ac:dyDescent="0.2">
      <c r="A46" s="82" t="s">
        <v>169</v>
      </c>
      <c r="B46" s="89">
        <v>474.28571428571428</v>
      </c>
      <c r="C46" s="89">
        <v>63.4375</v>
      </c>
      <c r="D46" s="89">
        <v>62.857142857142854</v>
      </c>
      <c r="E46" s="89">
        <v>43.888888888888886</v>
      </c>
      <c r="F46" s="89">
        <v>158.33333333333334</v>
      </c>
      <c r="G46" s="89" t="s">
        <v>107</v>
      </c>
      <c r="H46" s="19"/>
      <c r="I46" s="19"/>
      <c r="J46" s="37"/>
      <c r="K46" s="37"/>
      <c r="L46" s="37"/>
      <c r="M46" s="37"/>
      <c r="N46" s="37"/>
      <c r="O46" s="37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</row>
    <row r="47" spans="1:64" s="21" customFormat="1" x14ac:dyDescent="0.2">
      <c r="A47" s="82" t="s">
        <v>170</v>
      </c>
      <c r="B47" s="89">
        <v>20103.900000000001</v>
      </c>
      <c r="C47" s="89" t="s">
        <v>107</v>
      </c>
      <c r="D47" s="89" t="s">
        <v>107</v>
      </c>
      <c r="E47" s="89"/>
      <c r="F47" s="89" t="s">
        <v>107</v>
      </c>
      <c r="G47" s="89" t="s">
        <v>107</v>
      </c>
      <c r="H47" s="19"/>
      <c r="I47" s="19"/>
      <c r="J47" s="37"/>
      <c r="K47" s="37"/>
      <c r="L47" s="37"/>
      <c r="M47" s="37"/>
      <c r="N47" s="37"/>
      <c r="O47" s="37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</row>
    <row r="48" spans="1:64" s="21" customFormat="1" x14ac:dyDescent="0.2">
      <c r="A48" s="82" t="s">
        <v>171</v>
      </c>
      <c r="B48" s="89">
        <v>5322.666666666667</v>
      </c>
      <c r="C48" s="89" t="s">
        <v>107</v>
      </c>
      <c r="D48" s="89" t="s">
        <v>107</v>
      </c>
      <c r="E48" s="89"/>
      <c r="F48" s="89" t="s">
        <v>107</v>
      </c>
      <c r="G48" s="89"/>
      <c r="H48" s="19"/>
      <c r="I48" s="19"/>
      <c r="J48" s="37"/>
      <c r="K48" s="37"/>
      <c r="L48" s="37"/>
      <c r="M48" s="37"/>
      <c r="N48" s="37"/>
      <c r="O48" s="37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</row>
    <row r="49" spans="1:64" s="21" customFormat="1" x14ac:dyDescent="0.2">
      <c r="A49" s="82" t="s">
        <v>172</v>
      </c>
      <c r="B49" s="89">
        <v>448</v>
      </c>
      <c r="C49" s="90"/>
      <c r="D49" s="90"/>
      <c r="E49" s="89"/>
      <c r="F49" s="89"/>
      <c r="G49" s="89" t="s">
        <v>107</v>
      </c>
      <c r="H49" s="19"/>
      <c r="I49" s="19"/>
      <c r="J49" s="37"/>
      <c r="K49" s="37"/>
      <c r="L49" s="37"/>
      <c r="M49" s="37"/>
      <c r="N49" s="37"/>
      <c r="O49" s="37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</row>
    <row r="50" spans="1:64" s="21" customFormat="1" x14ac:dyDescent="0.2">
      <c r="A50" s="82" t="s">
        <v>173</v>
      </c>
      <c r="B50" s="89">
        <v>18230.256198347106</v>
      </c>
      <c r="C50" s="89">
        <v>275</v>
      </c>
      <c r="D50" s="89" t="s">
        <v>107</v>
      </c>
      <c r="E50" s="89" t="s">
        <v>107</v>
      </c>
      <c r="F50" s="89" t="s">
        <v>107</v>
      </c>
      <c r="G50" s="89" t="s">
        <v>107</v>
      </c>
      <c r="H50" s="19"/>
      <c r="I50" s="19"/>
      <c r="J50" s="37"/>
      <c r="K50" s="37"/>
      <c r="L50" s="37"/>
      <c r="M50" s="37"/>
      <c r="N50" s="37"/>
      <c r="O50" s="37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</row>
    <row r="51" spans="1:64" s="21" customFormat="1" x14ac:dyDescent="0.2">
      <c r="A51" s="82" t="s">
        <v>174</v>
      </c>
      <c r="B51" s="89">
        <v>3268.0357142857142</v>
      </c>
      <c r="C51" s="89">
        <v>241</v>
      </c>
      <c r="D51" s="89">
        <v>332</v>
      </c>
      <c r="E51" s="89">
        <v>66.666666666666671</v>
      </c>
      <c r="F51" s="89">
        <v>358.33333333333331</v>
      </c>
      <c r="G51" s="89" t="s">
        <v>107</v>
      </c>
      <c r="H51" s="19"/>
      <c r="I51" s="19"/>
      <c r="J51" s="37"/>
      <c r="K51" s="37"/>
      <c r="L51" s="37"/>
      <c r="M51" s="37"/>
      <c r="N51" s="37"/>
      <c r="O51" s="37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</row>
    <row r="52" spans="1:64" s="21" customFormat="1" x14ac:dyDescent="0.2">
      <c r="A52" s="78" t="s">
        <v>0</v>
      </c>
      <c r="B52" s="90">
        <v>20126</v>
      </c>
      <c r="C52" s="90">
        <v>6153</v>
      </c>
      <c r="D52" s="90">
        <v>620</v>
      </c>
      <c r="E52" s="90">
        <v>324</v>
      </c>
      <c r="F52" s="90">
        <v>1378</v>
      </c>
      <c r="G52" s="90">
        <v>7537</v>
      </c>
      <c r="H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</row>
    <row r="53" spans="1:64" s="21" customFormat="1" x14ac:dyDescent="0.2">
      <c r="A53" s="15"/>
      <c r="B53" s="16"/>
      <c r="C53" s="16"/>
      <c r="D53" s="16"/>
      <c r="E53" s="16"/>
      <c r="F53" s="19"/>
      <c r="G53" s="19"/>
      <c r="H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</row>
    <row r="54" spans="1:64" s="21" customFormat="1" x14ac:dyDescent="0.2">
      <c r="A54" s="148" t="s">
        <v>183</v>
      </c>
      <c r="B54" s="16"/>
      <c r="C54" s="16"/>
      <c r="D54" s="16"/>
      <c r="E54" s="16"/>
      <c r="F54" s="19"/>
      <c r="G54" s="19"/>
      <c r="H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</row>
    <row r="55" spans="1:64" s="21" customFormat="1" x14ac:dyDescent="0.2">
      <c r="A55" s="15" t="s">
        <v>182</v>
      </c>
      <c r="B55" s="16"/>
      <c r="C55" s="16"/>
      <c r="D55" s="16"/>
      <c r="E55" s="16"/>
      <c r="F55" s="19"/>
      <c r="G55" s="19"/>
      <c r="H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</row>
    <row r="56" spans="1:64" s="21" customFormat="1" x14ac:dyDescent="0.2">
      <c r="A56" s="200" t="s">
        <v>157</v>
      </c>
      <c r="B56" s="200"/>
      <c r="C56" s="200"/>
      <c r="D56" s="200"/>
      <c r="E56" s="200"/>
      <c r="F56" s="200"/>
      <c r="G56" s="200"/>
      <c r="H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</row>
    <row r="57" spans="1:64" s="21" customFormat="1" x14ac:dyDescent="0.2">
      <c r="A57" s="15"/>
      <c r="B57" s="15"/>
      <c r="C57" s="16"/>
      <c r="D57" s="16"/>
      <c r="E57" s="16"/>
      <c r="F57" s="16"/>
      <c r="G57" s="16"/>
      <c r="H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</row>
    <row r="58" spans="1:64" s="21" customFormat="1" x14ac:dyDescent="0.2">
      <c r="A58" s="15"/>
      <c r="B58" s="15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64" s="21" customFormat="1" x14ac:dyDescent="0.2">
      <c r="A59" s="15"/>
      <c r="B59" s="16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64" ht="20.25" x14ac:dyDescent="0.3">
      <c r="A60" s="196" t="s">
        <v>56</v>
      </c>
      <c r="B60" s="196"/>
      <c r="C60" s="196"/>
      <c r="D60" s="196"/>
      <c r="E60" s="196"/>
      <c r="F60" s="196"/>
      <c r="G60" s="196"/>
      <c r="H60" s="196"/>
      <c r="I60" s="196"/>
      <c r="J60" s="196"/>
      <c r="K60" s="196"/>
    </row>
    <row r="61" spans="1:64" x14ac:dyDescent="0.2">
      <c r="M61" s="19"/>
      <c r="N61" s="19"/>
      <c r="O61" s="19"/>
      <c r="P61" s="19"/>
      <c r="Q61" s="19"/>
      <c r="R61" s="19"/>
      <c r="BD61"/>
      <c r="BE61"/>
      <c r="BF61"/>
      <c r="BG61"/>
      <c r="BH61"/>
      <c r="BI61"/>
      <c r="BJ61"/>
      <c r="BK61"/>
      <c r="BL61"/>
    </row>
    <row r="62" spans="1:64" x14ac:dyDescent="0.2">
      <c r="B62" s="204" t="s">
        <v>57</v>
      </c>
      <c r="C62" s="205"/>
      <c r="D62" s="205"/>
      <c r="E62" s="205"/>
      <c r="F62" s="205"/>
      <c r="G62" s="206"/>
      <c r="H62" s="207" t="s">
        <v>64</v>
      </c>
      <c r="J62" s="22" t="s">
        <v>162</v>
      </c>
      <c r="K62" s="201" t="s">
        <v>108</v>
      </c>
      <c r="L62" s="201"/>
      <c r="M62" s="19"/>
      <c r="N62" s="19"/>
      <c r="O62" s="19"/>
      <c r="P62" s="19"/>
      <c r="Q62" s="19"/>
      <c r="R62" s="19"/>
      <c r="BD62"/>
      <c r="BE62"/>
      <c r="BF62"/>
      <c r="BG62"/>
      <c r="BH62"/>
      <c r="BI62"/>
      <c r="BJ62"/>
      <c r="BK62"/>
      <c r="BL62"/>
    </row>
    <row r="63" spans="1:64" x14ac:dyDescent="0.2">
      <c r="B63" s="80" t="s">
        <v>58</v>
      </c>
      <c r="C63" s="80" t="s">
        <v>59</v>
      </c>
      <c r="D63" s="80" t="s">
        <v>60</v>
      </c>
      <c r="E63" s="80" t="s">
        <v>61</v>
      </c>
      <c r="F63" s="80" t="s">
        <v>62</v>
      </c>
      <c r="G63" s="80" t="s">
        <v>63</v>
      </c>
      <c r="H63" s="208"/>
      <c r="I63" s="19"/>
      <c r="J63" s="19"/>
      <c r="K63" s="80" t="s">
        <v>109</v>
      </c>
      <c r="L63" s="80" t="s">
        <v>110</v>
      </c>
      <c r="M63" s="19"/>
      <c r="N63" s="19"/>
      <c r="O63" s="19"/>
      <c r="P63" s="19"/>
      <c r="Q63" s="19"/>
      <c r="R63" s="19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64" x14ac:dyDescent="0.2">
      <c r="A64" s="96" t="s">
        <v>165</v>
      </c>
      <c r="B64" s="80">
        <v>32</v>
      </c>
      <c r="C64" s="80">
        <v>5</v>
      </c>
      <c r="D64" s="80">
        <v>26</v>
      </c>
      <c r="E64" s="80">
        <v>6</v>
      </c>
      <c r="F64" s="80">
        <v>32</v>
      </c>
      <c r="G64" s="80">
        <v>21</v>
      </c>
      <c r="H64" s="74">
        <v>122</v>
      </c>
      <c r="I64" s="19"/>
      <c r="J64" s="96" t="s">
        <v>165</v>
      </c>
      <c r="K64" s="77">
        <v>14.940573770491799</v>
      </c>
      <c r="L64" s="97">
        <v>38.781914893617</v>
      </c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1:64" x14ac:dyDescent="0.2">
      <c r="A65" s="96" t="s">
        <v>166</v>
      </c>
      <c r="B65" s="80">
        <v>27</v>
      </c>
      <c r="C65" s="80">
        <v>3</v>
      </c>
      <c r="D65" s="80">
        <v>5</v>
      </c>
      <c r="E65" s="80">
        <v>4</v>
      </c>
      <c r="F65" s="80">
        <v>46</v>
      </c>
      <c r="G65" s="80">
        <v>4</v>
      </c>
      <c r="H65" s="74">
        <v>89</v>
      </c>
      <c r="J65" s="96" t="s">
        <v>166</v>
      </c>
      <c r="K65" s="77">
        <v>14.8381123595506</v>
      </c>
      <c r="L65" s="97">
        <v>27.512333333333299</v>
      </c>
      <c r="M65" s="19"/>
      <c r="N65" s="19"/>
      <c r="O65" s="19"/>
      <c r="P65" s="19"/>
      <c r="Q65" s="19"/>
      <c r="R65" s="19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x14ac:dyDescent="0.2">
      <c r="A66" s="96" t="s">
        <v>167</v>
      </c>
      <c r="B66" s="80">
        <v>7</v>
      </c>
      <c r="C66" s="80">
        <v>4</v>
      </c>
      <c r="D66" s="80">
        <v>36</v>
      </c>
      <c r="E66" s="80">
        <v>3</v>
      </c>
      <c r="F66" s="80">
        <v>42</v>
      </c>
      <c r="G66" s="80">
        <v>15</v>
      </c>
      <c r="H66" s="74">
        <v>107</v>
      </c>
      <c r="J66" s="96" t="s">
        <v>167</v>
      </c>
      <c r="K66" s="77">
        <v>17.436990654205601</v>
      </c>
      <c r="L66" s="97">
        <v>29.152468750000001</v>
      </c>
      <c r="M66" s="19"/>
      <c r="O66" s="19"/>
      <c r="P66" s="19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64" x14ac:dyDescent="0.2">
      <c r="A67" s="96" t="s">
        <v>168</v>
      </c>
      <c r="B67" s="80">
        <v>21</v>
      </c>
      <c r="C67" s="80">
        <v>10</v>
      </c>
      <c r="D67" s="80"/>
      <c r="E67" s="88" t="s">
        <v>55</v>
      </c>
      <c r="F67" s="88" t="s">
        <v>55</v>
      </c>
      <c r="G67" s="80"/>
      <c r="H67" s="74">
        <v>35</v>
      </c>
      <c r="J67" s="96" t="s">
        <v>168</v>
      </c>
      <c r="K67" s="77">
        <v>2.9218000000000002</v>
      </c>
      <c r="L67" s="97">
        <v>10.2263</v>
      </c>
      <c r="M67" s="19"/>
      <c r="O67" s="19"/>
      <c r="P67" s="19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64" ht="25.5" x14ac:dyDescent="0.2">
      <c r="A68" s="96" t="s">
        <v>169</v>
      </c>
      <c r="B68" s="80">
        <v>75</v>
      </c>
      <c r="C68" s="80"/>
      <c r="D68" s="80"/>
      <c r="E68" s="80"/>
      <c r="F68" s="80"/>
      <c r="G68" s="80"/>
      <c r="H68" s="74">
        <v>75</v>
      </c>
      <c r="J68" s="96" t="s">
        <v>169</v>
      </c>
      <c r="K68" s="77">
        <v>0.22133333333333299</v>
      </c>
      <c r="L68" s="97">
        <v>0.47428571428571398</v>
      </c>
      <c r="M68" s="19"/>
      <c r="O68" s="19"/>
      <c r="P68" s="19"/>
      <c r="Q68" s="19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:64" x14ac:dyDescent="0.2">
      <c r="A69" s="96" t="s">
        <v>170</v>
      </c>
      <c r="B69" s="80">
        <v>26</v>
      </c>
      <c r="C69" s="88" t="s">
        <v>55</v>
      </c>
      <c r="D69" s="88" t="s">
        <v>55</v>
      </c>
      <c r="E69" s="80">
        <v>12</v>
      </c>
      <c r="F69" s="80">
        <v>9</v>
      </c>
      <c r="G69" s="80"/>
      <c r="H69" s="74">
        <v>52</v>
      </c>
      <c r="J69" s="96" t="s">
        <v>170</v>
      </c>
      <c r="K69" s="77">
        <v>7.73226923076923</v>
      </c>
      <c r="L69" s="97">
        <v>20.103899999999999</v>
      </c>
      <c r="M69" s="19"/>
      <c r="O69" s="19"/>
      <c r="P69" s="19"/>
      <c r="Q69" s="1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64" x14ac:dyDescent="0.2">
      <c r="A70" s="96" t="s">
        <v>171</v>
      </c>
      <c r="B70" s="88" t="s">
        <v>55</v>
      </c>
      <c r="C70" s="88" t="s">
        <v>55</v>
      </c>
      <c r="D70" s="80">
        <v>7</v>
      </c>
      <c r="E70" s="88" t="s">
        <v>55</v>
      </c>
      <c r="F70" s="88" t="s">
        <v>55</v>
      </c>
      <c r="G70" s="80"/>
      <c r="H70" s="74">
        <v>16</v>
      </c>
      <c r="J70" s="96" t="s">
        <v>171</v>
      </c>
      <c r="K70" s="77">
        <v>4.99</v>
      </c>
      <c r="L70" s="97">
        <v>5.3226666666666702</v>
      </c>
      <c r="M70" s="19"/>
      <c r="O70" s="19"/>
      <c r="P70" s="19"/>
      <c r="Q70" s="19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64" x14ac:dyDescent="0.2">
      <c r="A71" s="96" t="s">
        <v>172</v>
      </c>
      <c r="B71" s="88" t="s">
        <v>55</v>
      </c>
      <c r="C71" s="88" t="s">
        <v>55</v>
      </c>
      <c r="D71" s="80"/>
      <c r="E71" s="80"/>
      <c r="F71" s="80"/>
      <c r="G71" s="80"/>
      <c r="H71" s="74">
        <v>5</v>
      </c>
      <c r="J71" s="96" t="s">
        <v>172</v>
      </c>
      <c r="K71" s="77">
        <v>0.44800000000000001</v>
      </c>
      <c r="L71" s="97">
        <v>0.44800000000000001</v>
      </c>
      <c r="M71" s="19"/>
      <c r="O71" s="19"/>
      <c r="P71" s="19"/>
      <c r="Q71" s="19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:64" x14ac:dyDescent="0.2">
      <c r="A72" s="96" t="s">
        <v>173</v>
      </c>
      <c r="B72" s="80">
        <v>19</v>
      </c>
      <c r="C72" s="80">
        <v>56</v>
      </c>
      <c r="D72" s="80">
        <v>131</v>
      </c>
      <c r="E72" s="80">
        <v>40</v>
      </c>
      <c r="F72" s="80">
        <v>21</v>
      </c>
      <c r="G72" s="80">
        <v>9</v>
      </c>
      <c r="H72" s="74">
        <v>276</v>
      </c>
      <c r="J72" s="96" t="s">
        <v>173</v>
      </c>
      <c r="K72" s="77">
        <v>7.9922500000000003</v>
      </c>
      <c r="L72" s="97">
        <v>18.230256198347099</v>
      </c>
      <c r="M72" s="19"/>
      <c r="O72" s="19"/>
      <c r="P72" s="19"/>
      <c r="Q72" s="19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</row>
    <row r="73" spans="1:64" x14ac:dyDescent="0.2">
      <c r="A73" s="96" t="s">
        <v>174</v>
      </c>
      <c r="B73" s="80">
        <v>75</v>
      </c>
      <c r="C73" s="80">
        <v>19</v>
      </c>
      <c r="D73" s="88" t="s">
        <v>55</v>
      </c>
      <c r="E73" s="88" t="s">
        <v>55</v>
      </c>
      <c r="F73" s="80"/>
      <c r="G73" s="80"/>
      <c r="H73" s="74">
        <v>99</v>
      </c>
      <c r="J73" s="96" t="s">
        <v>174</v>
      </c>
      <c r="K73" s="77">
        <v>0.92429292929292894</v>
      </c>
      <c r="L73" s="97">
        <v>3.2680357142857099</v>
      </c>
      <c r="M73" s="19"/>
      <c r="O73" s="19"/>
      <c r="P73" s="19"/>
      <c r="Q73" s="19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1:64" x14ac:dyDescent="0.2">
      <c r="A74" s="78" t="s">
        <v>0</v>
      </c>
      <c r="B74" s="74">
        <v>292</v>
      </c>
      <c r="C74" s="74">
        <v>101</v>
      </c>
      <c r="D74" s="74">
        <v>211</v>
      </c>
      <c r="E74" s="74">
        <v>69</v>
      </c>
      <c r="F74" s="74">
        <v>154</v>
      </c>
      <c r="G74" s="74">
        <v>49</v>
      </c>
      <c r="H74" s="74">
        <v>876</v>
      </c>
      <c r="J74" s="78" t="s">
        <v>0</v>
      </c>
      <c r="K74" s="79">
        <v>9.0290947488584496</v>
      </c>
      <c r="L74" s="98">
        <v>20.126000000000001</v>
      </c>
      <c r="M74" s="19"/>
      <c r="O74" s="19"/>
      <c r="P74" s="19"/>
      <c r="Q74" s="19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1:64" x14ac:dyDescent="0.2">
      <c r="O75" s="19"/>
      <c r="P75" s="19"/>
      <c r="Q75" s="19"/>
      <c r="BD75"/>
      <c r="BE75"/>
      <c r="BF75"/>
      <c r="BG75"/>
      <c r="BH75"/>
      <c r="BI75"/>
      <c r="BJ75"/>
      <c r="BK75"/>
      <c r="BL75"/>
    </row>
    <row r="76" spans="1:64" x14ac:dyDescent="0.2">
      <c r="B76" s="209" t="s">
        <v>100</v>
      </c>
      <c r="C76" s="210"/>
      <c r="D76" s="210"/>
      <c r="E76" s="210"/>
      <c r="F76" s="210"/>
      <c r="G76" s="211"/>
      <c r="H76" s="212" t="s">
        <v>64</v>
      </c>
      <c r="O76" s="19"/>
      <c r="P76" s="19"/>
      <c r="Q76" s="19"/>
      <c r="BD76"/>
      <c r="BE76"/>
      <c r="BF76"/>
      <c r="BG76"/>
      <c r="BH76"/>
      <c r="BI76"/>
      <c r="BJ76"/>
      <c r="BK76"/>
      <c r="BL76"/>
    </row>
    <row r="77" spans="1:64" x14ac:dyDescent="0.2">
      <c r="B77" s="89" t="s">
        <v>58</v>
      </c>
      <c r="C77" s="89" t="s">
        <v>59</v>
      </c>
      <c r="D77" s="89" t="s">
        <v>60</v>
      </c>
      <c r="E77" s="89" t="s">
        <v>61</v>
      </c>
      <c r="F77" s="89" t="s">
        <v>62</v>
      </c>
      <c r="G77" s="89" t="s">
        <v>63</v>
      </c>
      <c r="H77" s="213"/>
      <c r="K77" s="38"/>
      <c r="O77" s="19"/>
      <c r="P77" s="19"/>
      <c r="Q77" s="19"/>
    </row>
    <row r="78" spans="1:64" x14ac:dyDescent="0.2">
      <c r="A78" s="96" t="s">
        <v>165</v>
      </c>
      <c r="B78" s="91">
        <v>15.53</v>
      </c>
      <c r="C78" s="91">
        <v>9.9</v>
      </c>
      <c r="D78" s="91">
        <v>117.119</v>
      </c>
      <c r="E78" s="91">
        <v>90.930999999999997</v>
      </c>
      <c r="F78" s="91">
        <v>803.6</v>
      </c>
      <c r="G78" s="91">
        <v>785.67</v>
      </c>
      <c r="H78" s="92">
        <v>1822.75</v>
      </c>
      <c r="I78" s="100"/>
      <c r="J78" s="19"/>
      <c r="K78" s="38"/>
      <c r="L78" s="19"/>
      <c r="M78" s="19"/>
      <c r="N78" s="19"/>
      <c r="O78" s="19"/>
      <c r="Q78" s="19"/>
    </row>
    <row r="79" spans="1:64" x14ac:dyDescent="0.2">
      <c r="A79" s="96" t="s">
        <v>166</v>
      </c>
      <c r="B79" s="91">
        <v>11.36</v>
      </c>
      <c r="C79" s="91">
        <v>5.5</v>
      </c>
      <c r="D79" s="91">
        <v>31.3</v>
      </c>
      <c r="E79" s="91">
        <v>55.8</v>
      </c>
      <c r="F79" s="91">
        <v>1012.232</v>
      </c>
      <c r="G79" s="91">
        <v>204.4</v>
      </c>
      <c r="H79" s="92">
        <v>1320.5920000000001</v>
      </c>
      <c r="I79" s="100"/>
      <c r="J79" s="19"/>
      <c r="K79" s="38"/>
      <c r="L79" s="19"/>
      <c r="M79" s="19"/>
      <c r="N79" s="19"/>
    </row>
    <row r="80" spans="1:64" x14ac:dyDescent="0.2">
      <c r="A80" s="96" t="s">
        <v>167</v>
      </c>
      <c r="B80" s="91">
        <v>2.2599999999999998</v>
      </c>
      <c r="C80" s="91">
        <v>7.2</v>
      </c>
      <c r="D80" s="91">
        <v>166</v>
      </c>
      <c r="E80" s="91">
        <v>49.1</v>
      </c>
      <c r="F80" s="91">
        <v>1080.6980000000001</v>
      </c>
      <c r="G80" s="91">
        <v>560.5</v>
      </c>
      <c r="H80" s="92">
        <v>1865.758</v>
      </c>
      <c r="I80" s="100"/>
      <c r="J80" s="19"/>
      <c r="K80" s="38"/>
      <c r="L80" s="19"/>
      <c r="M80" s="19"/>
      <c r="N80" s="19"/>
    </row>
    <row r="81" spans="1:14" x14ac:dyDescent="0.2">
      <c r="A81" s="96" t="s">
        <v>168</v>
      </c>
      <c r="B81" s="91">
        <v>9.76</v>
      </c>
      <c r="C81" s="91">
        <v>14.143000000000001</v>
      </c>
      <c r="D81" s="91"/>
      <c r="E81" s="88" t="s">
        <v>55</v>
      </c>
      <c r="F81" s="88" t="s">
        <v>55</v>
      </c>
      <c r="G81" s="91"/>
      <c r="H81" s="92">
        <v>102.26300000000001</v>
      </c>
      <c r="I81" s="100"/>
      <c r="J81" s="19"/>
      <c r="K81" s="38"/>
      <c r="L81" s="19"/>
      <c r="M81" s="19"/>
      <c r="N81" s="19"/>
    </row>
    <row r="82" spans="1:14" x14ac:dyDescent="0.2">
      <c r="A82" s="96" t="s">
        <v>169</v>
      </c>
      <c r="B82" s="91">
        <v>16.600000000000001</v>
      </c>
      <c r="C82" s="91"/>
      <c r="D82" s="91"/>
      <c r="E82" s="91"/>
      <c r="F82" s="91"/>
      <c r="G82" s="91"/>
      <c r="H82" s="92">
        <v>16.600000000000001</v>
      </c>
      <c r="I82" s="100"/>
      <c r="J82" s="19"/>
      <c r="K82" s="38"/>
      <c r="L82" s="19"/>
      <c r="M82" s="19"/>
      <c r="N82" s="19"/>
    </row>
    <row r="83" spans="1:14" x14ac:dyDescent="0.2">
      <c r="A83" s="96" t="s">
        <v>170</v>
      </c>
      <c r="B83" s="91">
        <v>7.8780000000000001</v>
      </c>
      <c r="C83" s="88" t="s">
        <v>55</v>
      </c>
      <c r="D83" s="88" t="s">
        <v>55</v>
      </c>
      <c r="E83" s="91">
        <v>153</v>
      </c>
      <c r="F83" s="91">
        <v>217.4</v>
      </c>
      <c r="G83" s="91"/>
      <c r="H83" s="92">
        <v>402.07799999999997</v>
      </c>
      <c r="I83" s="100"/>
      <c r="J83" s="19"/>
      <c r="K83" s="38"/>
      <c r="L83" s="19"/>
      <c r="M83" s="19"/>
      <c r="N83" s="19"/>
    </row>
    <row r="84" spans="1:14" x14ac:dyDescent="0.2">
      <c r="A84" s="96" t="s">
        <v>171</v>
      </c>
      <c r="B84" s="88" t="s">
        <v>55</v>
      </c>
      <c r="C84" s="88" t="s">
        <v>55</v>
      </c>
      <c r="D84" s="91">
        <v>31.2</v>
      </c>
      <c r="E84" s="88" t="s">
        <v>55</v>
      </c>
      <c r="F84" s="88" t="s">
        <v>55</v>
      </c>
      <c r="G84" s="91"/>
      <c r="H84" s="92">
        <v>79.84</v>
      </c>
      <c r="I84" s="100"/>
      <c r="J84" s="19"/>
      <c r="K84" s="38"/>
      <c r="L84" s="19"/>
      <c r="M84" s="19"/>
      <c r="N84" s="19"/>
    </row>
    <row r="85" spans="1:14" x14ac:dyDescent="0.2">
      <c r="A85" s="96" t="s">
        <v>172</v>
      </c>
      <c r="B85" s="88" t="s">
        <v>55</v>
      </c>
      <c r="C85" s="88" t="s">
        <v>55</v>
      </c>
      <c r="D85" s="91"/>
      <c r="E85" s="91"/>
      <c r="F85" s="91"/>
      <c r="G85" s="91"/>
      <c r="H85" s="92">
        <v>2.2400000000000002</v>
      </c>
      <c r="I85" s="100"/>
      <c r="J85" s="19"/>
      <c r="K85" s="38"/>
      <c r="L85" s="19"/>
      <c r="M85" s="19"/>
      <c r="N85" s="19"/>
    </row>
    <row r="86" spans="1:14" x14ac:dyDescent="0.2">
      <c r="A86" s="96" t="s">
        <v>173</v>
      </c>
      <c r="B86" s="91">
        <v>14.375999999999999</v>
      </c>
      <c r="C86" s="91">
        <v>92.292000000000002</v>
      </c>
      <c r="D86" s="91">
        <v>645.35900000000004</v>
      </c>
      <c r="E86" s="91">
        <v>558.64400000000001</v>
      </c>
      <c r="F86" s="91">
        <v>563.79</v>
      </c>
      <c r="G86" s="91">
        <v>331.4</v>
      </c>
      <c r="H86" s="92">
        <v>2205.8609999999999</v>
      </c>
      <c r="I86" s="100"/>
      <c r="J86" s="19"/>
      <c r="K86" s="38"/>
      <c r="L86" s="19"/>
      <c r="M86" s="19"/>
      <c r="N86" s="19"/>
    </row>
    <row r="87" spans="1:14" x14ac:dyDescent="0.2">
      <c r="A87" s="96" t="s">
        <v>174</v>
      </c>
      <c r="B87" s="91">
        <v>32.505000000000003</v>
      </c>
      <c r="C87" s="91">
        <v>25.4</v>
      </c>
      <c r="D87" s="88" t="s">
        <v>55</v>
      </c>
      <c r="E87" s="88" t="s">
        <v>55</v>
      </c>
      <c r="F87" s="91"/>
      <c r="G87" s="91"/>
      <c r="H87" s="92">
        <v>91.504999999999995</v>
      </c>
      <c r="I87" s="100"/>
      <c r="J87" s="19"/>
      <c r="K87" s="38"/>
      <c r="L87" s="19"/>
      <c r="M87" s="19"/>
      <c r="N87" s="19"/>
    </row>
    <row r="88" spans="1:14" x14ac:dyDescent="0.2">
      <c r="A88" s="99" t="s">
        <v>0</v>
      </c>
      <c r="B88" s="92">
        <v>113.35899999999999</v>
      </c>
      <c r="C88" s="92">
        <v>163.73500000000001</v>
      </c>
      <c r="D88" s="92">
        <v>1022.378</v>
      </c>
      <c r="E88" s="92">
        <v>951.97500000000002</v>
      </c>
      <c r="F88" s="92">
        <v>3776.07</v>
      </c>
      <c r="G88" s="92">
        <v>1881.97</v>
      </c>
      <c r="H88" s="92">
        <v>7909.4870000000001</v>
      </c>
      <c r="I88" s="100"/>
      <c r="J88" s="19"/>
      <c r="K88" s="38"/>
    </row>
    <row r="89" spans="1:14" x14ac:dyDescent="0.2">
      <c r="J89" s="19"/>
    </row>
    <row r="90" spans="1:14" x14ac:dyDescent="0.2">
      <c r="A90" s="200" t="s">
        <v>157</v>
      </c>
      <c r="B90" s="200"/>
      <c r="C90" s="200"/>
      <c r="D90" s="200"/>
      <c r="E90" s="200"/>
      <c r="F90" s="200"/>
      <c r="G90" s="200"/>
      <c r="J90" s="19"/>
    </row>
    <row r="92" spans="1:14" x14ac:dyDescent="0.2">
      <c r="B92" s="201" t="s">
        <v>184</v>
      </c>
      <c r="C92" s="201"/>
      <c r="D92" s="201"/>
      <c r="E92" s="201"/>
      <c r="F92" s="201"/>
      <c r="G92" s="201"/>
    </row>
    <row r="93" spans="1:14" x14ac:dyDescent="0.2">
      <c r="B93" s="89" t="s">
        <v>58</v>
      </c>
      <c r="C93" s="89" t="s">
        <v>59</v>
      </c>
      <c r="D93" s="89" t="s">
        <v>60</v>
      </c>
      <c r="E93" s="89" t="s">
        <v>61</v>
      </c>
      <c r="F93" s="89" t="s">
        <v>62</v>
      </c>
      <c r="G93" s="89" t="s">
        <v>63</v>
      </c>
    </row>
    <row r="94" spans="1:14" ht="38.25" x14ac:dyDescent="0.2">
      <c r="A94" s="103" t="s">
        <v>213</v>
      </c>
      <c r="B94" s="89">
        <v>292</v>
      </c>
      <c r="C94" s="89">
        <v>101</v>
      </c>
      <c r="D94" s="89">
        <v>211</v>
      </c>
      <c r="E94" s="89">
        <v>69</v>
      </c>
      <c r="F94" s="89">
        <v>154</v>
      </c>
      <c r="G94" s="89">
        <v>49</v>
      </c>
    </row>
    <row r="95" spans="1:14" ht="38.25" x14ac:dyDescent="0.2">
      <c r="A95" s="102" t="s">
        <v>214</v>
      </c>
      <c r="B95" s="101">
        <v>113.35899999999999</v>
      </c>
      <c r="C95" s="101">
        <v>163.73500000000001</v>
      </c>
      <c r="D95" s="101">
        <v>1022.378</v>
      </c>
      <c r="E95" s="101">
        <v>951.97500000000002</v>
      </c>
      <c r="F95" s="101">
        <v>3776.07</v>
      </c>
      <c r="G95" s="101">
        <v>1881.97</v>
      </c>
    </row>
    <row r="96" spans="1:14" ht="38.25" x14ac:dyDescent="0.2">
      <c r="A96" s="103" t="s">
        <v>186</v>
      </c>
      <c r="B96" s="104">
        <f>B94/SUM($B$94:$G$94)</f>
        <v>0.33333333333333331</v>
      </c>
      <c r="C96" s="104">
        <f t="shared" ref="C96:G96" si="0">C94/SUM($B$94:$G$94)</f>
        <v>0.11529680365296803</v>
      </c>
      <c r="D96" s="104">
        <f t="shared" si="0"/>
        <v>0.2408675799086758</v>
      </c>
      <c r="E96" s="104">
        <f t="shared" si="0"/>
        <v>7.8767123287671229E-2</v>
      </c>
      <c r="F96" s="104">
        <f t="shared" si="0"/>
        <v>0.17579908675799086</v>
      </c>
      <c r="G96" s="104">
        <f t="shared" si="0"/>
        <v>5.5936073059360727E-2</v>
      </c>
    </row>
    <row r="97" spans="1:7" ht="38.25" x14ac:dyDescent="0.2">
      <c r="A97" s="103" t="s">
        <v>185</v>
      </c>
      <c r="B97" s="104">
        <f>B95/SUM($B$95:$G$95)</f>
        <v>1.4332029371816402E-2</v>
      </c>
      <c r="C97" s="104">
        <f t="shared" ref="C97:G97" si="1">C95/SUM($B$95:$G$95)</f>
        <v>2.0701089716690855E-2</v>
      </c>
      <c r="D97" s="104">
        <f t="shared" si="1"/>
        <v>0.12925971052231328</v>
      </c>
      <c r="E97" s="104">
        <f t="shared" si="1"/>
        <v>0.12035862755700844</v>
      </c>
      <c r="F97" s="104">
        <f t="shared" si="1"/>
        <v>0.47741022900726687</v>
      </c>
      <c r="G97" s="104">
        <f t="shared" si="1"/>
        <v>0.23793831382490419</v>
      </c>
    </row>
  </sheetData>
  <mergeCells count="18">
    <mergeCell ref="A90:G90"/>
    <mergeCell ref="B92:G92"/>
    <mergeCell ref="K62:L62"/>
    <mergeCell ref="A60:K60"/>
    <mergeCell ref="B62:G62"/>
    <mergeCell ref="H62:H63"/>
    <mergeCell ref="B76:G76"/>
    <mergeCell ref="H76:H77"/>
    <mergeCell ref="A1:K1"/>
    <mergeCell ref="A17:M17"/>
    <mergeCell ref="C3:I3"/>
    <mergeCell ref="A39:K39"/>
    <mergeCell ref="A56:G56"/>
    <mergeCell ref="B21:G21"/>
    <mergeCell ref="A3:A4"/>
    <mergeCell ref="B3:B4"/>
    <mergeCell ref="J3:K3"/>
    <mergeCell ref="A18:M18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8"/>
  <sheetViews>
    <sheetView topLeftCell="A40" zoomScale="80" zoomScaleNormal="80" workbookViewId="0">
      <selection activeCell="A83" sqref="A67:E83"/>
    </sheetView>
  </sheetViews>
  <sheetFormatPr baseColWidth="10" defaultColWidth="11.5703125" defaultRowHeight="12.75" x14ac:dyDescent="0.2"/>
  <cols>
    <col min="1" max="1" width="54.5703125" style="7" customWidth="1"/>
    <col min="2" max="2" width="42.7109375" style="7" customWidth="1"/>
    <col min="3" max="5" width="34.42578125" style="7" customWidth="1"/>
    <col min="6" max="6" width="21.140625" style="7" customWidth="1"/>
    <col min="7" max="14" width="15.140625" style="7" bestFit="1" customWidth="1"/>
    <col min="15" max="1024" width="11.5703125" style="7"/>
  </cols>
  <sheetData>
    <row r="1" spans="1:1024" ht="26.25" x14ac:dyDescent="0.4">
      <c r="A1" s="215" t="s">
        <v>65</v>
      </c>
      <c r="B1" s="215"/>
      <c r="C1" s="215"/>
      <c r="D1" s="215"/>
      <c r="E1" s="215"/>
    </row>
    <row r="2" spans="1:1024" s="21" customFormat="1" ht="12" customHeight="1" x14ac:dyDescent="0.4">
      <c r="A2" s="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</row>
    <row r="3" spans="1:1024" s="21" customFormat="1" ht="12" customHeight="1" x14ac:dyDescent="0.4">
      <c r="A3" s="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</row>
    <row r="4" spans="1:1024" s="21" customFormat="1" ht="12" customHeight="1" x14ac:dyDescent="0.4">
      <c r="A4" s="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</row>
    <row r="5" spans="1:1024" s="21" customFormat="1" ht="12" customHeight="1" x14ac:dyDescent="0.4">
      <c r="A5" s="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</row>
    <row r="6" spans="1:1024" s="21" customFormat="1" ht="12" customHeight="1" x14ac:dyDescent="0.4">
      <c r="A6" s="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</row>
    <row r="7" spans="1:1024" s="21" customFormat="1" ht="12" customHeight="1" x14ac:dyDescent="0.4">
      <c r="A7" s="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</row>
    <row r="8" spans="1:1024" s="21" customFormat="1" ht="12" customHeight="1" x14ac:dyDescent="0.4">
      <c r="A8" s="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</row>
    <row r="9" spans="1:1024" s="21" customFormat="1" ht="12" customHeight="1" x14ac:dyDescent="0.4">
      <c r="A9" s="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</row>
    <row r="10" spans="1:1024" s="21" customFormat="1" ht="12" customHeight="1" x14ac:dyDescent="0.4">
      <c r="A10" s="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</row>
    <row r="11" spans="1:1024" s="21" customFormat="1" ht="12" customHeight="1" x14ac:dyDescent="0.4">
      <c r="A11" s="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</row>
    <row r="12" spans="1:1024" s="21" customFormat="1" ht="12" customHeight="1" x14ac:dyDescent="0.4">
      <c r="A12" s="8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</row>
    <row r="13" spans="1:1024" s="21" customFormat="1" ht="12" customHeight="1" x14ac:dyDescent="0.4">
      <c r="A13" s="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</row>
    <row r="14" spans="1:1024" s="21" customFormat="1" ht="12" customHeight="1" x14ac:dyDescent="0.4">
      <c r="A14" s="8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</row>
    <row r="15" spans="1:1024" s="21" customFormat="1" ht="12" customHeight="1" x14ac:dyDescent="0.4">
      <c r="A15" s="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</row>
    <row r="16" spans="1:1024" s="21" customFormat="1" ht="12" customHeight="1" x14ac:dyDescent="0.4">
      <c r="A16" s="8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</row>
    <row r="17" spans="1:1024" s="21" customFormat="1" ht="12" customHeight="1" x14ac:dyDescent="0.4">
      <c r="A17" s="8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</row>
    <row r="18" spans="1:1024" s="21" customFormat="1" ht="12" customHeight="1" x14ac:dyDescent="0.4">
      <c r="A18" s="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</row>
    <row r="19" spans="1:1024" s="21" customFormat="1" ht="12" customHeight="1" x14ac:dyDescent="0.4">
      <c r="A19" s="8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</row>
    <row r="20" spans="1:1024" s="21" customFormat="1" ht="12" customHeight="1" x14ac:dyDescent="0.4">
      <c r="A20" s="8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</row>
    <row r="21" spans="1:1024" s="21" customFormat="1" ht="12" customHeight="1" x14ac:dyDescent="0.4">
      <c r="A21" s="8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</row>
    <row r="22" spans="1:1024" s="21" customFormat="1" ht="12" customHeight="1" x14ac:dyDescent="0.4">
      <c r="A22" s="8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</row>
    <row r="23" spans="1:1024" s="21" customFormat="1" ht="12" customHeight="1" x14ac:dyDescent="0.4">
      <c r="A23" s="8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</row>
    <row r="24" spans="1:1024" s="21" customFormat="1" ht="12" customHeight="1" x14ac:dyDescent="0.4">
      <c r="A24" s="8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</row>
    <row r="25" spans="1:1024" s="21" customFormat="1" ht="12" customHeight="1" x14ac:dyDescent="0.4">
      <c r="A25" s="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</row>
    <row r="26" spans="1:1024" s="21" customFormat="1" ht="12" customHeight="1" x14ac:dyDescent="0.4">
      <c r="A26" s="8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</row>
    <row r="27" spans="1:1024" s="21" customFormat="1" ht="12" customHeight="1" x14ac:dyDescent="0.4">
      <c r="A27" s="8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</row>
    <row r="28" spans="1:1024" s="21" customFormat="1" ht="12" customHeight="1" x14ac:dyDescent="0.4">
      <c r="A28" s="8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</row>
    <row r="29" spans="1:1024" s="21" customFormat="1" ht="12" customHeight="1" x14ac:dyDescent="0.4">
      <c r="A29" s="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</row>
    <row r="30" spans="1:1024" s="21" customFormat="1" ht="12" customHeight="1" x14ac:dyDescent="0.4">
      <c r="A30" s="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</row>
    <row r="31" spans="1:1024" s="21" customFormat="1" ht="12" customHeight="1" x14ac:dyDescent="0.4">
      <c r="A31" s="8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</row>
    <row r="32" spans="1:1024" s="21" customFormat="1" ht="12" customHeight="1" x14ac:dyDescent="0.4">
      <c r="A32" s="8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</row>
    <row r="33" spans="1:1024" s="21" customFormat="1" ht="12" customHeight="1" x14ac:dyDescent="0.4">
      <c r="A33" s="8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</row>
    <row r="34" spans="1:1024" s="21" customFormat="1" ht="12" customHeight="1" x14ac:dyDescent="0.4">
      <c r="A34" s="8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</row>
    <row r="35" spans="1:1024" s="21" customFormat="1" ht="12" customHeight="1" x14ac:dyDescent="0.4">
      <c r="A35" s="8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</row>
    <row r="36" spans="1:1024" s="21" customFormat="1" ht="12" customHeight="1" x14ac:dyDescent="0.4">
      <c r="A36" s="8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</row>
    <row r="37" spans="1:1024" s="21" customFormat="1" ht="12" customHeight="1" x14ac:dyDescent="0.4">
      <c r="A37" s="8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</row>
    <row r="49" spans="1:1024" x14ac:dyDescent="0.2">
      <c r="AMG49"/>
      <c r="AMH49"/>
      <c r="AMI49"/>
      <c r="AMJ49"/>
    </row>
    <row r="50" spans="1:1024" x14ac:dyDescent="0.2">
      <c r="AMG50"/>
      <c r="AMH50"/>
      <c r="AMI50"/>
      <c r="AMJ50"/>
    </row>
    <row r="51" spans="1:1024" x14ac:dyDescent="0.2">
      <c r="AMG51"/>
      <c r="AMH51"/>
      <c r="AMI51"/>
      <c r="AMJ51"/>
    </row>
    <row r="52" spans="1:1024" s="21" customFormat="1" x14ac:dyDescent="0.2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</row>
    <row r="53" spans="1:1024" s="21" customFormat="1" x14ac:dyDescent="0.2">
      <c r="A53" s="13" t="s">
        <v>187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</row>
    <row r="54" spans="1:1024" x14ac:dyDescent="0.2">
      <c r="F54" s="19"/>
      <c r="AMG54"/>
      <c r="AMH54"/>
      <c r="AMI54"/>
      <c r="AMJ54"/>
    </row>
    <row r="55" spans="1:1024" ht="26.25" x14ac:dyDescent="0.4">
      <c r="A55" s="215" t="s">
        <v>188</v>
      </c>
      <c r="B55" s="215"/>
      <c r="C55" s="215"/>
      <c r="D55" s="215"/>
      <c r="E55" s="215"/>
      <c r="F55" s="19"/>
      <c r="AMG55"/>
      <c r="AMH55"/>
      <c r="AMI55"/>
      <c r="AMJ55"/>
    </row>
    <row r="56" spans="1:1024" x14ac:dyDescent="0.2">
      <c r="F56" s="19"/>
      <c r="AMG56"/>
      <c r="AMH56"/>
      <c r="AMI56"/>
      <c r="AMJ56"/>
    </row>
    <row r="57" spans="1:1024" ht="14.25" x14ac:dyDescent="0.2">
      <c r="A57" s="105"/>
      <c r="B57" s="106" t="s">
        <v>66</v>
      </c>
      <c r="C57" s="107" t="s">
        <v>67</v>
      </c>
      <c r="F57" s="19"/>
      <c r="AMG57"/>
      <c r="AMH57"/>
      <c r="AMI57"/>
      <c r="AMJ57"/>
    </row>
    <row r="58" spans="1:1024" ht="14.25" x14ac:dyDescent="0.2">
      <c r="A58" s="108" t="s">
        <v>68</v>
      </c>
      <c r="B58" s="109">
        <v>7</v>
      </c>
      <c r="C58" s="109">
        <v>538</v>
      </c>
      <c r="AMG58"/>
      <c r="AMH58"/>
      <c r="AMI58"/>
      <c r="AMJ58"/>
    </row>
    <row r="59" spans="1:1024" ht="14.25" x14ac:dyDescent="0.2">
      <c r="A59" s="110" t="s">
        <v>69</v>
      </c>
      <c r="B59" s="111">
        <v>10</v>
      </c>
      <c r="C59" s="111">
        <v>204</v>
      </c>
      <c r="E59" s="19"/>
      <c r="F59" s="19"/>
      <c r="AMG59"/>
      <c r="AMH59"/>
      <c r="AMI59"/>
      <c r="AMJ59"/>
    </row>
    <row r="60" spans="1:1024" ht="14.25" x14ac:dyDescent="0.2">
      <c r="A60" s="108" t="s">
        <v>70</v>
      </c>
      <c r="B60" s="109">
        <v>5</v>
      </c>
      <c r="C60" s="109">
        <v>223</v>
      </c>
      <c r="E60" s="19"/>
      <c r="F60" s="19"/>
      <c r="AMG60"/>
      <c r="AMH60"/>
      <c r="AMI60"/>
      <c r="AMJ60"/>
    </row>
    <row r="61" spans="1:1024" ht="15" x14ac:dyDescent="0.2">
      <c r="A61" s="143" t="s">
        <v>64</v>
      </c>
      <c r="B61" s="144">
        <f>SUM(B58:B60)</f>
        <v>22</v>
      </c>
      <c r="C61" s="144">
        <f>SUM(C58:C60)</f>
        <v>965</v>
      </c>
      <c r="AMG61"/>
      <c r="AMH61"/>
      <c r="AMI61"/>
      <c r="AMJ61"/>
    </row>
    <row r="62" spans="1:1024" x14ac:dyDescent="0.2">
      <c r="AMG62"/>
      <c r="AMH62"/>
      <c r="AMI62"/>
      <c r="AMJ62"/>
    </row>
    <row r="63" spans="1:1024" ht="14.25" x14ac:dyDescent="0.2">
      <c r="A63" s="17" t="s">
        <v>190</v>
      </c>
      <c r="AMG63"/>
      <c r="AMH63"/>
      <c r="AMI63"/>
      <c r="AMJ63"/>
    </row>
    <row r="64" spans="1:1024" ht="14.25" x14ac:dyDescent="0.2">
      <c r="A64" s="17" t="s">
        <v>189</v>
      </c>
    </row>
    <row r="65" spans="1:1024" s="21" customFormat="1" ht="14.25" x14ac:dyDescent="0.2">
      <c r="A65" s="17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</row>
    <row r="66" spans="1:1024" s="21" customFormat="1" ht="14.25" x14ac:dyDescent="0.2">
      <c r="A66" s="17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</row>
    <row r="67" spans="1:1024" s="21" customFormat="1" ht="26.25" x14ac:dyDescent="0.4">
      <c r="A67" s="215" t="s">
        <v>226</v>
      </c>
      <c r="B67" s="215"/>
      <c r="C67" s="215"/>
      <c r="D67" s="215"/>
      <c r="E67" s="215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  <c r="AMH67" s="19"/>
      <c r="AMI67" s="19"/>
      <c r="AMJ67" s="19"/>
    </row>
    <row r="68" spans="1:1024" s="21" customFormat="1" ht="14.25" x14ac:dyDescent="0.2">
      <c r="A68" s="17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</row>
    <row r="69" spans="1:1024" s="21" customFormat="1" x14ac:dyDescent="0.2">
      <c r="A69" s="19"/>
      <c r="B69" s="89" t="s">
        <v>66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</row>
    <row r="70" spans="1:1024" s="21" customFormat="1" x14ac:dyDescent="0.2">
      <c r="A70" s="96" t="s">
        <v>165</v>
      </c>
      <c r="B70" s="91">
        <v>11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</row>
    <row r="71" spans="1:1024" s="21" customFormat="1" x14ac:dyDescent="0.2">
      <c r="A71" s="96" t="s">
        <v>166</v>
      </c>
      <c r="B71" s="91">
        <v>11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</row>
    <row r="72" spans="1:1024" s="21" customFormat="1" x14ac:dyDescent="0.2">
      <c r="A72" s="96" t="s">
        <v>167</v>
      </c>
      <c r="B72" s="91">
        <v>5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</row>
    <row r="73" spans="1:1024" s="21" customFormat="1" x14ac:dyDescent="0.2">
      <c r="A73" s="96" t="s">
        <v>168</v>
      </c>
      <c r="B73" s="91">
        <v>8</v>
      </c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</row>
    <row r="74" spans="1:1024" s="21" customFormat="1" x14ac:dyDescent="0.2">
      <c r="A74" s="96" t="s">
        <v>169</v>
      </c>
      <c r="B74" s="91">
        <v>33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</row>
    <row r="75" spans="1:1024" s="21" customFormat="1" x14ac:dyDescent="0.2">
      <c r="A75" s="96" t="s">
        <v>170</v>
      </c>
      <c r="B75" s="91">
        <v>15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  <c r="TE75" s="19"/>
      <c r="TF75" s="19"/>
      <c r="TG75" s="19"/>
      <c r="TH75" s="19"/>
      <c r="TI75" s="19"/>
      <c r="TJ75" s="19"/>
      <c r="TK75" s="19"/>
      <c r="TL75" s="19"/>
      <c r="TM75" s="19"/>
      <c r="TN75" s="19"/>
      <c r="TO75" s="19"/>
      <c r="TP75" s="19"/>
      <c r="TQ75" s="19"/>
      <c r="TR75" s="19"/>
      <c r="TS75" s="19"/>
      <c r="TT75" s="19"/>
      <c r="TU75" s="19"/>
      <c r="TV75" s="19"/>
      <c r="TW75" s="19"/>
      <c r="TX75" s="19"/>
      <c r="TY75" s="19"/>
      <c r="TZ75" s="19"/>
      <c r="UA75" s="19"/>
      <c r="UB75" s="19"/>
      <c r="UC75" s="19"/>
      <c r="UD75" s="19"/>
      <c r="UE75" s="19"/>
      <c r="UF75" s="19"/>
      <c r="UG75" s="19"/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/>
      <c r="VG75" s="19"/>
      <c r="VH75" s="19"/>
      <c r="VI75" s="19"/>
      <c r="VJ75" s="19"/>
      <c r="VK75" s="19"/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/>
      <c r="VY75" s="19"/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/>
      <c r="WK75" s="19"/>
      <c r="WL75" s="19"/>
      <c r="WM75" s="19"/>
      <c r="WN75" s="19"/>
      <c r="WO75" s="19"/>
      <c r="WP75" s="19"/>
      <c r="WQ75" s="19"/>
      <c r="WR75" s="19"/>
      <c r="WS75" s="19"/>
      <c r="WT75" s="19"/>
      <c r="WU75" s="19"/>
      <c r="WV75" s="19"/>
      <c r="WW75" s="19"/>
      <c r="WX75" s="19"/>
      <c r="WY75" s="19"/>
      <c r="WZ75" s="19"/>
      <c r="XA75" s="19"/>
      <c r="XB75" s="19"/>
      <c r="XC75" s="19"/>
      <c r="XD75" s="19"/>
      <c r="XE75" s="19"/>
      <c r="XF75" s="19"/>
      <c r="XG75" s="19"/>
      <c r="XH75" s="19"/>
      <c r="XI75" s="19"/>
      <c r="XJ75" s="19"/>
      <c r="XK75" s="19"/>
      <c r="XL75" s="19"/>
      <c r="XM75" s="19"/>
      <c r="XN75" s="19"/>
      <c r="XO75" s="19"/>
      <c r="XP75" s="19"/>
      <c r="XQ75" s="19"/>
      <c r="XR75" s="19"/>
      <c r="XS75" s="19"/>
      <c r="XT75" s="19"/>
      <c r="XU75" s="19"/>
      <c r="XV75" s="19"/>
      <c r="XW75" s="19"/>
      <c r="XX75" s="19"/>
      <c r="XY75" s="19"/>
      <c r="XZ75" s="19"/>
      <c r="YA75" s="19"/>
      <c r="YB75" s="19"/>
      <c r="YC75" s="19"/>
      <c r="YD75" s="19"/>
      <c r="YE75" s="19"/>
      <c r="YF75" s="19"/>
      <c r="YG75" s="19"/>
      <c r="YH75" s="19"/>
      <c r="YI75" s="19"/>
      <c r="YJ75" s="19"/>
      <c r="YK75" s="19"/>
      <c r="YL75" s="19"/>
      <c r="YM75" s="19"/>
      <c r="YN75" s="19"/>
      <c r="YO75" s="19"/>
      <c r="YP75" s="19"/>
      <c r="YQ75" s="19"/>
      <c r="YR75" s="19"/>
      <c r="YS75" s="19"/>
      <c r="YT75" s="19"/>
      <c r="YU75" s="19"/>
      <c r="YV75" s="19"/>
      <c r="YW75" s="19"/>
      <c r="YX75" s="19"/>
      <c r="YY75" s="19"/>
      <c r="YZ75" s="19"/>
      <c r="ZA75" s="19"/>
      <c r="ZB75" s="19"/>
      <c r="ZC75" s="19"/>
      <c r="ZD75" s="19"/>
      <c r="ZE75" s="19"/>
      <c r="ZF75" s="19"/>
      <c r="ZG75" s="19"/>
      <c r="ZH75" s="19"/>
      <c r="ZI75" s="19"/>
      <c r="ZJ75" s="19"/>
      <c r="ZK75" s="19"/>
      <c r="ZL75" s="19"/>
      <c r="ZM75" s="19"/>
      <c r="ZN75" s="19"/>
      <c r="ZO75" s="19"/>
      <c r="ZP75" s="19"/>
      <c r="ZQ75" s="19"/>
      <c r="ZR75" s="19"/>
      <c r="ZS75" s="19"/>
      <c r="ZT75" s="19"/>
      <c r="ZU75" s="19"/>
      <c r="ZV75" s="19"/>
      <c r="ZW75" s="19"/>
      <c r="ZX75" s="19"/>
      <c r="ZY75" s="19"/>
      <c r="ZZ75" s="19"/>
      <c r="AAA75" s="19"/>
      <c r="AAB75" s="19"/>
      <c r="AAC75" s="19"/>
      <c r="AAD75" s="19"/>
      <c r="AAE75" s="19"/>
      <c r="AAF75" s="19"/>
      <c r="AAG75" s="19"/>
      <c r="AAH75" s="19"/>
      <c r="AAI75" s="19"/>
      <c r="AAJ75" s="19"/>
      <c r="AAK75" s="19"/>
      <c r="AAL75" s="19"/>
      <c r="AAM75" s="19"/>
      <c r="AAN75" s="19"/>
      <c r="AAO75" s="19"/>
      <c r="AAP75" s="19"/>
      <c r="AAQ75" s="19"/>
      <c r="AAR75" s="19"/>
      <c r="AAS75" s="19"/>
      <c r="AAT75" s="19"/>
      <c r="AAU75" s="19"/>
      <c r="AAV75" s="19"/>
      <c r="AAW75" s="19"/>
      <c r="AAX75" s="19"/>
      <c r="AAY75" s="19"/>
      <c r="AAZ75" s="19"/>
      <c r="ABA75" s="19"/>
      <c r="ABB75" s="19"/>
      <c r="ABC75" s="19"/>
      <c r="ABD75" s="19"/>
      <c r="ABE75" s="19"/>
      <c r="ABF75" s="19"/>
      <c r="ABG75" s="19"/>
      <c r="ABH75" s="19"/>
      <c r="ABI75" s="19"/>
      <c r="ABJ75" s="19"/>
      <c r="ABK75" s="19"/>
      <c r="ABL75" s="19"/>
      <c r="ABM75" s="19"/>
      <c r="ABN75" s="19"/>
      <c r="ABO75" s="19"/>
      <c r="ABP75" s="19"/>
      <c r="ABQ75" s="19"/>
      <c r="ABR75" s="19"/>
      <c r="ABS75" s="19"/>
      <c r="ABT75" s="19"/>
      <c r="ABU75" s="19"/>
      <c r="ABV75" s="19"/>
      <c r="ABW75" s="19"/>
      <c r="ABX75" s="19"/>
      <c r="ABY75" s="19"/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/>
      <c r="ACU75" s="19"/>
      <c r="ACV75" s="19"/>
      <c r="ACW75" s="19"/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/>
      <c r="ADQ75" s="19"/>
      <c r="ADR75" s="19"/>
      <c r="ADS75" s="19"/>
      <c r="ADT75" s="19"/>
      <c r="ADU75" s="19"/>
      <c r="ADV75" s="19"/>
      <c r="ADW75" s="19"/>
      <c r="ADX75" s="19"/>
      <c r="ADY75" s="19"/>
      <c r="ADZ75" s="19"/>
      <c r="AEA75" s="19"/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/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19"/>
      <c r="AFZ75" s="19"/>
      <c r="AGA75" s="19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19"/>
      <c r="AHJ75" s="19"/>
      <c r="AHK75" s="19"/>
      <c r="AHL75" s="19"/>
      <c r="AHM75" s="19"/>
      <c r="AHN75" s="19"/>
      <c r="AHO75" s="19"/>
      <c r="AHP75" s="19"/>
      <c r="AHQ75" s="19"/>
      <c r="AHR75" s="19"/>
      <c r="AHS75" s="19"/>
      <c r="AHT75" s="19"/>
      <c r="AHU75" s="19"/>
      <c r="AHV75" s="19"/>
      <c r="AHW75" s="19"/>
      <c r="AHX75" s="19"/>
      <c r="AHY75" s="19"/>
      <c r="AHZ75" s="19"/>
      <c r="AIA75" s="19"/>
      <c r="AIB75" s="19"/>
      <c r="AIC75" s="19"/>
      <c r="AID75" s="19"/>
      <c r="AIE75" s="19"/>
      <c r="AIF75" s="19"/>
      <c r="AIG75" s="19"/>
      <c r="AIH75" s="19"/>
      <c r="AII75" s="19"/>
      <c r="AIJ75" s="19"/>
      <c r="AIK75" s="19"/>
      <c r="AIL75" s="19"/>
      <c r="AIM75" s="19"/>
      <c r="AIN75" s="19"/>
      <c r="AIO75" s="19"/>
      <c r="AIP75" s="19"/>
      <c r="AIQ75" s="19"/>
      <c r="AIR75" s="19"/>
      <c r="AIS75" s="19"/>
      <c r="AIT75" s="19"/>
      <c r="AIU75" s="19"/>
      <c r="AIV75" s="19"/>
      <c r="AIW75" s="19"/>
      <c r="AIX75" s="19"/>
      <c r="AIY75" s="19"/>
      <c r="AIZ75" s="19"/>
      <c r="AJA75" s="19"/>
      <c r="AJB75" s="19"/>
      <c r="AJC75" s="19"/>
      <c r="AJD75" s="19"/>
      <c r="AJE75" s="19"/>
      <c r="AJF75" s="19"/>
      <c r="AJG75" s="19"/>
      <c r="AJH75" s="19"/>
      <c r="AJI75" s="19"/>
      <c r="AJJ75" s="19"/>
      <c r="AJK75" s="19"/>
      <c r="AJL75" s="19"/>
      <c r="AJM75" s="19"/>
      <c r="AJN75" s="19"/>
      <c r="AJO75" s="19"/>
      <c r="AJP75" s="19"/>
      <c r="AJQ75" s="19"/>
      <c r="AJR75" s="19"/>
      <c r="AJS75" s="19"/>
      <c r="AJT75" s="19"/>
      <c r="AJU75" s="19"/>
      <c r="AJV75" s="19"/>
      <c r="AJW75" s="19"/>
      <c r="AJX75" s="19"/>
      <c r="AJY75" s="19"/>
      <c r="AJZ75" s="19"/>
      <c r="AKA75" s="19"/>
      <c r="AKB75" s="19"/>
      <c r="AKC75" s="19"/>
      <c r="AKD75" s="19"/>
      <c r="AKE75" s="19"/>
      <c r="AKF75" s="19"/>
      <c r="AKG75" s="19"/>
      <c r="AKH75" s="19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19"/>
      <c r="ALN75" s="19"/>
      <c r="ALO75" s="19"/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9"/>
      <c r="AME75" s="19"/>
    </row>
    <row r="76" spans="1:1024" s="21" customFormat="1" x14ac:dyDescent="0.2">
      <c r="A76" s="96" t="s">
        <v>171</v>
      </c>
      <c r="B76" s="91">
        <v>27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  <c r="TE76" s="19"/>
      <c r="TF76" s="19"/>
      <c r="TG76" s="19"/>
      <c r="TH76" s="19"/>
      <c r="TI76" s="19"/>
      <c r="TJ76" s="19"/>
      <c r="TK76" s="19"/>
      <c r="TL76" s="19"/>
      <c r="TM76" s="19"/>
      <c r="TN76" s="19"/>
      <c r="TO76" s="19"/>
      <c r="TP76" s="19"/>
      <c r="TQ76" s="19"/>
      <c r="TR76" s="19"/>
      <c r="TS76" s="19"/>
      <c r="TT76" s="19"/>
      <c r="TU76" s="19"/>
      <c r="TV76" s="19"/>
      <c r="TW76" s="19"/>
      <c r="TX76" s="19"/>
      <c r="TY76" s="19"/>
      <c r="TZ76" s="19"/>
      <c r="UA76" s="19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/>
      <c r="ACE76" s="19"/>
      <c r="ACF76" s="19"/>
      <c r="ACG76" s="19"/>
      <c r="ACH76" s="19"/>
      <c r="ACI76" s="19"/>
      <c r="ACJ76" s="19"/>
      <c r="ACK76" s="19"/>
      <c r="ACL76" s="19"/>
      <c r="ACM76" s="19"/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19"/>
      <c r="AFZ76" s="19"/>
      <c r="AGA76" s="19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19"/>
      <c r="AHJ76" s="19"/>
      <c r="AHK76" s="19"/>
      <c r="AHL76" s="19"/>
      <c r="AHM76" s="19"/>
      <c r="AHN76" s="19"/>
      <c r="AHO76" s="19"/>
      <c r="AHP76" s="19"/>
      <c r="AHQ76" s="19"/>
      <c r="AHR76" s="19"/>
      <c r="AHS76" s="19"/>
      <c r="AHT76" s="19"/>
      <c r="AHU76" s="19"/>
      <c r="AHV76" s="19"/>
      <c r="AHW76" s="19"/>
      <c r="AHX76" s="19"/>
      <c r="AHY76" s="19"/>
      <c r="AHZ76" s="19"/>
      <c r="AIA76" s="19"/>
      <c r="AIB76" s="19"/>
      <c r="AIC76" s="19"/>
      <c r="AID76" s="19"/>
      <c r="AIE76" s="19"/>
      <c r="AIF76" s="19"/>
      <c r="AIG76" s="19"/>
      <c r="AIH76" s="19"/>
      <c r="AII76" s="19"/>
      <c r="AIJ76" s="19"/>
      <c r="AIK76" s="19"/>
      <c r="AIL76" s="19"/>
      <c r="AIM76" s="19"/>
      <c r="AIN76" s="19"/>
      <c r="AIO76" s="19"/>
      <c r="AIP76" s="19"/>
      <c r="AIQ76" s="19"/>
      <c r="AIR76" s="19"/>
      <c r="AIS76" s="19"/>
      <c r="AIT76" s="19"/>
      <c r="AIU76" s="19"/>
      <c r="AIV76" s="19"/>
      <c r="AIW76" s="19"/>
      <c r="AIX76" s="19"/>
      <c r="AIY76" s="19"/>
      <c r="AIZ76" s="19"/>
      <c r="AJA76" s="19"/>
      <c r="AJB76" s="19"/>
      <c r="AJC76" s="19"/>
      <c r="AJD76" s="19"/>
      <c r="AJE76" s="19"/>
      <c r="AJF76" s="19"/>
      <c r="AJG76" s="19"/>
      <c r="AJH76" s="19"/>
      <c r="AJI76" s="19"/>
      <c r="AJJ76" s="19"/>
      <c r="AJK76" s="19"/>
      <c r="AJL76" s="19"/>
      <c r="AJM76" s="19"/>
      <c r="AJN76" s="19"/>
      <c r="AJO76" s="19"/>
      <c r="AJP76" s="19"/>
      <c r="AJQ76" s="19"/>
      <c r="AJR76" s="19"/>
      <c r="AJS76" s="19"/>
      <c r="AJT76" s="19"/>
      <c r="AJU76" s="19"/>
      <c r="AJV76" s="19"/>
      <c r="AJW76" s="19"/>
      <c r="AJX76" s="19"/>
      <c r="AJY76" s="19"/>
      <c r="AJZ76" s="19"/>
      <c r="AKA76" s="19"/>
      <c r="AKB76" s="19"/>
      <c r="AKC76" s="19"/>
      <c r="AKD76" s="19"/>
      <c r="AKE76" s="19"/>
      <c r="AKF76" s="19"/>
      <c r="AKG76" s="19"/>
      <c r="AKH76" s="19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19"/>
      <c r="ALN76" s="19"/>
      <c r="ALO76" s="19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9"/>
      <c r="AME76" s="19"/>
    </row>
    <row r="77" spans="1:1024" s="21" customFormat="1" x14ac:dyDescent="0.2">
      <c r="A77" s="96" t="s">
        <v>172</v>
      </c>
      <c r="B77" s="91">
        <v>40</v>
      </c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</row>
    <row r="78" spans="1:1024" s="21" customFormat="1" x14ac:dyDescent="0.2">
      <c r="A78" s="96" t="s">
        <v>173</v>
      </c>
      <c r="B78" s="91">
        <v>33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</row>
    <row r="79" spans="1:1024" s="21" customFormat="1" x14ac:dyDescent="0.2">
      <c r="A79" s="96" t="s">
        <v>174</v>
      </c>
      <c r="B79" s="91">
        <v>21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</row>
    <row r="80" spans="1:1024" s="21" customFormat="1" x14ac:dyDescent="0.2">
      <c r="A80" s="99" t="s">
        <v>0</v>
      </c>
      <c r="B80" s="92">
        <v>204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</row>
    <row r="81" spans="1:1024" s="21" customFormat="1" x14ac:dyDescent="0.2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</row>
    <row r="82" spans="1:1024" s="21" customFormat="1" x14ac:dyDescent="0.2">
      <c r="A82" s="9" t="s">
        <v>225</v>
      </c>
      <c r="B82" s="9"/>
      <c r="C82" s="9"/>
      <c r="D82" s="9"/>
      <c r="E82" s="9"/>
      <c r="F82" s="9"/>
      <c r="G82" s="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  <c r="AMH82" s="19"/>
      <c r="AMI82" s="19"/>
      <c r="AMJ82" s="19"/>
    </row>
    <row r="83" spans="1:1024" s="21" customFormat="1" ht="14.25" x14ac:dyDescent="0.2">
      <c r="A83" s="17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  <c r="AMH83" s="19"/>
      <c r="AMI83" s="19"/>
      <c r="AMJ83" s="19"/>
    </row>
    <row r="85" spans="1:1024" ht="26.25" x14ac:dyDescent="0.4">
      <c r="A85" s="215" t="s">
        <v>212</v>
      </c>
      <c r="B85" s="215"/>
      <c r="C85" s="215"/>
      <c r="D85" s="215"/>
      <c r="E85" s="215"/>
    </row>
    <row r="86" spans="1:1024" x14ac:dyDescent="0.2">
      <c r="A86"/>
      <c r="B86"/>
    </row>
    <row r="87" spans="1:1024" ht="15" x14ac:dyDescent="0.2">
      <c r="A87" s="114"/>
      <c r="B87" s="114"/>
      <c r="C87" s="115" t="s">
        <v>71</v>
      </c>
      <c r="D87" s="115" t="s">
        <v>72</v>
      </c>
      <c r="E87" s="115" t="s">
        <v>73</v>
      </c>
      <c r="F87" s="115" t="s">
        <v>74</v>
      </c>
      <c r="G87" s="115" t="s">
        <v>75</v>
      </c>
      <c r="H87" s="115" t="s">
        <v>76</v>
      </c>
      <c r="I87" s="115" t="s">
        <v>77</v>
      </c>
      <c r="J87" s="115" t="s">
        <v>78</v>
      </c>
      <c r="K87" s="115" t="s">
        <v>79</v>
      </c>
      <c r="L87" s="115" t="s">
        <v>80</v>
      </c>
      <c r="M87" s="115" t="s">
        <v>81</v>
      </c>
      <c r="N87" s="115" t="s">
        <v>82</v>
      </c>
    </row>
    <row r="88" spans="1:1024" s="18" customFormat="1" x14ac:dyDescent="0.2">
      <c r="A88" s="216" t="s">
        <v>83</v>
      </c>
      <c r="B88" s="113" t="s">
        <v>101</v>
      </c>
      <c r="C88" s="89">
        <v>2394486.93834901</v>
      </c>
      <c r="D88" s="89">
        <v>2070030.3030303</v>
      </c>
      <c r="E88" s="89">
        <v>2140636.36363636</v>
      </c>
      <c r="F88" s="89">
        <v>2414067.9205851601</v>
      </c>
      <c r="G88" s="89">
        <v>2547168.23406479</v>
      </c>
      <c r="H88" s="89">
        <v>2376073.14524556</v>
      </c>
      <c r="I88" s="89">
        <v>2402940.4388714698</v>
      </c>
      <c r="J88" s="89">
        <v>2251756.5308254999</v>
      </c>
      <c r="K88" s="89">
        <v>2212333.3333333302</v>
      </c>
      <c r="L88" s="89">
        <v>2469644.7230929998</v>
      </c>
      <c r="M88" s="89">
        <v>2100107.6280041798</v>
      </c>
      <c r="N88" s="89">
        <v>2024881.9226750301</v>
      </c>
    </row>
    <row r="89" spans="1:1024" s="18" customFormat="1" x14ac:dyDescent="0.2">
      <c r="A89" s="216"/>
      <c r="B89" s="113" t="s">
        <v>102</v>
      </c>
      <c r="C89" s="89">
        <v>64617.137170302303</v>
      </c>
      <c r="D89" s="89">
        <v>65720.238352794302</v>
      </c>
      <c r="E89" s="89">
        <v>67806.375442739096</v>
      </c>
      <c r="F89" s="89">
        <v>41828.807556080297</v>
      </c>
      <c r="G89" s="89">
        <v>25129.870129870102</v>
      </c>
      <c r="H89" s="89">
        <v>25203.069657615099</v>
      </c>
      <c r="I89" s="89">
        <v>9135.7733175915</v>
      </c>
      <c r="J89" s="89">
        <v>380.16528925619798</v>
      </c>
      <c r="K89" s="89">
        <v>25551.357733175901</v>
      </c>
      <c r="L89" s="89">
        <v>7678.8665879575001</v>
      </c>
      <c r="M89" s="89">
        <v>1512.39669421488</v>
      </c>
      <c r="N89" s="89">
        <v>25680.047225501799</v>
      </c>
    </row>
    <row r="90" spans="1:1024" s="18" customFormat="1" x14ac:dyDescent="0.2">
      <c r="A90" s="216"/>
      <c r="B90" s="112" t="s">
        <v>103</v>
      </c>
      <c r="C90" s="89">
        <v>8461.6575007115207</v>
      </c>
      <c r="D90" s="89">
        <v>17757.458649214601</v>
      </c>
      <c r="E90" s="89">
        <v>6702.7058222747501</v>
      </c>
      <c r="F90" s="89"/>
      <c r="G90" s="89"/>
      <c r="H90" s="89"/>
      <c r="I90" s="89"/>
      <c r="J90" s="89"/>
      <c r="K90" s="89"/>
      <c r="L90" s="89"/>
      <c r="M90" s="89">
        <v>13553.0726256983</v>
      </c>
      <c r="N90" s="89">
        <v>283114.29082713998</v>
      </c>
    </row>
    <row r="91" spans="1:1024" s="18" customFormat="1" x14ac:dyDescent="0.2">
      <c r="A91" s="216" t="s">
        <v>84</v>
      </c>
      <c r="B91" s="113" t="s">
        <v>104</v>
      </c>
      <c r="C91" s="89">
        <v>2090728.96101739</v>
      </c>
      <c r="D91" s="89">
        <v>1921568.1987131899</v>
      </c>
      <c r="E91" s="89">
        <v>2118032.2346826899</v>
      </c>
      <c r="F91" s="89">
        <v>2138767.4225293398</v>
      </c>
      <c r="G91" s="89">
        <v>2207610.1453384999</v>
      </c>
      <c r="H91" s="89">
        <v>2181161.6219665799</v>
      </c>
      <c r="I91" s="89">
        <v>2109240.3237214899</v>
      </c>
      <c r="J91" s="89">
        <v>2145313.9817804601</v>
      </c>
      <c r="K91" s="89">
        <v>2126074.7269788599</v>
      </c>
      <c r="L91" s="89">
        <v>2142027.93500495</v>
      </c>
      <c r="M91" s="89">
        <v>2019761.02136847</v>
      </c>
      <c r="N91" s="89">
        <v>1816612.58607957</v>
      </c>
    </row>
    <row r="92" spans="1:1024" s="18" customFormat="1" x14ac:dyDescent="0.2">
      <c r="A92" s="216"/>
      <c r="B92" s="113" t="s">
        <v>105</v>
      </c>
      <c r="C92" s="89">
        <v>86080.647293169895</v>
      </c>
      <c r="D92" s="89">
        <v>69423.212496067805</v>
      </c>
      <c r="E92" s="89">
        <v>81168.373836251005</v>
      </c>
      <c r="F92" s="89">
        <v>51691.256521104297</v>
      </c>
      <c r="G92" s="89">
        <v>42394.624670957899</v>
      </c>
      <c r="H92" s="89">
        <v>58771.024851043199</v>
      </c>
      <c r="I92" s="89">
        <v>38919.469751125303</v>
      </c>
      <c r="J92" s="89">
        <v>25946.865031158999</v>
      </c>
      <c r="K92" s="89">
        <v>64182.103334254098</v>
      </c>
      <c r="L92" s="89">
        <v>81969.425258205694</v>
      </c>
      <c r="M92" s="89">
        <v>84182.078405590597</v>
      </c>
      <c r="N92" s="89">
        <v>73439.753338781898</v>
      </c>
    </row>
    <row r="93" spans="1:1024" s="18" customFormat="1" x14ac:dyDescent="0.2">
      <c r="A93" s="216"/>
      <c r="B93" s="112" t="s">
        <v>106</v>
      </c>
      <c r="C93" s="89"/>
      <c r="D93" s="89"/>
      <c r="E93" s="89"/>
      <c r="F93" s="89"/>
      <c r="G93" s="89">
        <v>1845.4281949419999</v>
      </c>
      <c r="H93" s="89"/>
      <c r="I93" s="89">
        <v>2405.19273067827</v>
      </c>
      <c r="J93" s="89">
        <v>2201.7503020701702</v>
      </c>
      <c r="K93" s="89">
        <v>3331.29145094349</v>
      </c>
      <c r="L93" s="89">
        <v>5346.5671655564702</v>
      </c>
      <c r="M93" s="89">
        <v>8381.0588227671396</v>
      </c>
      <c r="N93" s="89">
        <v>276665.99131458101</v>
      </c>
    </row>
    <row r="94" spans="1:1024" x14ac:dyDescent="0.2">
      <c r="A94"/>
      <c r="B94"/>
    </row>
    <row r="95" spans="1:1024" x14ac:dyDescent="0.2">
      <c r="A95" s="48" t="s">
        <v>191</v>
      </c>
    </row>
    <row r="96" spans="1:1024" x14ac:dyDescent="0.2">
      <c r="A96"/>
    </row>
    <row r="133" spans="1:1024" ht="26.25" x14ac:dyDescent="0.4">
      <c r="A133" s="215" t="s">
        <v>196</v>
      </c>
      <c r="B133" s="215"/>
      <c r="C133" s="215"/>
      <c r="D133" s="215"/>
      <c r="E133" s="215"/>
    </row>
    <row r="134" spans="1:1024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AMJ134"/>
    </row>
    <row r="135" spans="1:1024" ht="15" x14ac:dyDescent="0.25">
      <c r="A135" s="214" t="s">
        <v>132</v>
      </c>
      <c r="B135" s="214"/>
      <c r="C135" s="214"/>
      <c r="D135" s="214"/>
      <c r="E135" s="214"/>
      <c r="F135" s="56"/>
      <c r="G135" s="56"/>
      <c r="H135" s="56"/>
      <c r="I135" s="56"/>
      <c r="J135" s="56"/>
      <c r="K135" s="21"/>
      <c r="AMJ135"/>
    </row>
    <row r="136" spans="1:1024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AMJ136"/>
    </row>
    <row r="137" spans="1:1024" ht="25.5" x14ac:dyDescent="0.2">
      <c r="A137" s="116" t="s">
        <v>193</v>
      </c>
      <c r="B137" s="116" t="s">
        <v>133</v>
      </c>
      <c r="C137" s="116" t="s">
        <v>134</v>
      </c>
      <c r="D137" s="116" t="s">
        <v>135</v>
      </c>
      <c r="E137" s="116" t="s">
        <v>136</v>
      </c>
      <c r="F137" s="21"/>
      <c r="G137" s="21"/>
      <c r="H137" s="21"/>
      <c r="I137" s="21"/>
      <c r="J137" s="21"/>
      <c r="K137" s="21"/>
      <c r="AMJ137"/>
    </row>
    <row r="138" spans="1:1024" x14ac:dyDescent="0.2">
      <c r="A138" s="51">
        <v>147</v>
      </c>
      <c r="B138" s="51" t="s">
        <v>137</v>
      </c>
      <c r="C138" s="117">
        <v>18.666542</v>
      </c>
      <c r="D138" s="117">
        <v>380.80988600000001</v>
      </c>
      <c r="E138" s="118">
        <f>C138/D138</f>
        <v>4.9018007899091151E-2</v>
      </c>
      <c r="F138" s="21"/>
      <c r="G138" s="21"/>
      <c r="H138" s="21"/>
      <c r="I138" s="21"/>
      <c r="J138" s="21"/>
      <c r="K138" s="21"/>
      <c r="AMJ138"/>
    </row>
    <row r="139" spans="1:1024" x14ac:dyDescent="0.2">
      <c r="A139" s="51">
        <v>1012</v>
      </c>
      <c r="B139" s="51" t="s">
        <v>138</v>
      </c>
      <c r="C139" s="117">
        <v>24.076191999999999</v>
      </c>
      <c r="D139" s="117">
        <v>953.73673799999995</v>
      </c>
      <c r="E139" s="118">
        <f>C139/D139</f>
        <v>2.5244064783000945E-2</v>
      </c>
      <c r="F139" s="21"/>
      <c r="G139" s="21"/>
      <c r="H139" s="21"/>
      <c r="I139" s="21"/>
      <c r="J139" s="21"/>
      <c r="K139" s="21"/>
      <c r="AMJ139"/>
    </row>
    <row r="140" spans="1:1024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AMJ140"/>
    </row>
    <row r="141" spans="1:1024" s="21" customFormat="1" x14ac:dyDescent="0.2">
      <c r="A141" s="21" t="s">
        <v>194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</row>
    <row r="142" spans="1:1024" x14ac:dyDescent="0.2">
      <c r="A142" s="21" t="s">
        <v>192</v>
      </c>
      <c r="B142" s="21"/>
      <c r="C142" s="53"/>
      <c r="D142" s="53"/>
      <c r="E142" s="21"/>
      <c r="F142" s="21"/>
      <c r="G142" s="21"/>
      <c r="H142" s="21"/>
      <c r="I142" s="21"/>
      <c r="J142" s="21"/>
      <c r="K142" s="21"/>
      <c r="AMJ142"/>
    </row>
    <row r="143" spans="1:1024" x14ac:dyDescent="0.2">
      <c r="A143" s="21"/>
      <c r="B143" s="21"/>
      <c r="C143" s="53"/>
      <c r="D143" s="53"/>
      <c r="E143" s="21"/>
      <c r="F143" s="21"/>
      <c r="G143" s="21"/>
      <c r="H143" s="21"/>
      <c r="I143" s="21"/>
      <c r="J143" s="21"/>
      <c r="K143" s="21"/>
      <c r="AMJ143"/>
    </row>
    <row r="144" spans="1:1024" ht="15" x14ac:dyDescent="0.25">
      <c r="A144" s="214" t="s">
        <v>139</v>
      </c>
      <c r="B144" s="214"/>
      <c r="C144" s="214"/>
      <c r="D144" s="214"/>
      <c r="E144" s="214"/>
      <c r="F144" s="214"/>
      <c r="G144" s="56"/>
      <c r="H144" s="56"/>
      <c r="I144" s="56"/>
      <c r="J144" s="56"/>
      <c r="K144" s="56"/>
      <c r="AMJ144"/>
    </row>
    <row r="145" spans="1:1024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AMJ145"/>
    </row>
    <row r="146" spans="1:1024" ht="15" x14ac:dyDescent="0.25">
      <c r="A146" s="214" t="s">
        <v>147</v>
      </c>
      <c r="B146" s="214"/>
      <c r="C146" s="56"/>
      <c r="D146" s="21"/>
      <c r="E146" s="214" t="s">
        <v>148</v>
      </c>
      <c r="F146" s="214"/>
      <c r="G146" s="56"/>
      <c r="H146" s="21"/>
      <c r="I146" s="21"/>
      <c r="J146" s="21"/>
      <c r="K146" s="21"/>
      <c r="AMJ146"/>
    </row>
    <row r="147" spans="1:1024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AMJ147"/>
    </row>
    <row r="148" spans="1:1024" x14ac:dyDescent="0.2">
      <c r="A148" s="52" t="s">
        <v>140</v>
      </c>
      <c r="B148" s="52" t="s">
        <v>195</v>
      </c>
      <c r="C148" s="21"/>
      <c r="D148" s="21"/>
      <c r="E148" s="52" t="s">
        <v>140</v>
      </c>
      <c r="F148" s="52" t="s">
        <v>195</v>
      </c>
      <c r="G148" s="21"/>
      <c r="H148" s="21"/>
      <c r="I148" s="21"/>
      <c r="J148" s="21"/>
      <c r="K148" s="21"/>
      <c r="AMJ148"/>
    </row>
    <row r="149" spans="1:1024" x14ac:dyDescent="0.2">
      <c r="A149" s="52" t="s">
        <v>141</v>
      </c>
      <c r="B149" s="52">
        <v>13484126</v>
      </c>
      <c r="C149" s="21"/>
      <c r="D149" s="21"/>
      <c r="E149" s="54" t="s">
        <v>142</v>
      </c>
      <c r="F149" s="55">
        <v>15286459</v>
      </c>
      <c r="G149" s="21"/>
      <c r="H149" s="21"/>
      <c r="I149" s="21"/>
      <c r="J149" s="21"/>
      <c r="K149" s="21"/>
      <c r="AMJ149"/>
    </row>
    <row r="150" spans="1:1024" x14ac:dyDescent="0.2">
      <c r="A150" s="54" t="s">
        <v>143</v>
      </c>
      <c r="B150" s="52">
        <v>4171250</v>
      </c>
      <c r="C150" s="21"/>
      <c r="D150" s="21"/>
      <c r="E150" s="54" t="s">
        <v>143</v>
      </c>
      <c r="F150" s="55">
        <v>1544954</v>
      </c>
      <c r="G150" s="21"/>
      <c r="H150" s="21"/>
      <c r="I150" s="21"/>
      <c r="J150" s="21"/>
      <c r="K150" s="21"/>
      <c r="AMJ150"/>
    </row>
    <row r="151" spans="1:1024" x14ac:dyDescent="0.2">
      <c r="A151" s="54" t="s">
        <v>144</v>
      </c>
      <c r="B151" s="52">
        <v>1707870</v>
      </c>
      <c r="C151" s="21"/>
      <c r="D151" s="21"/>
      <c r="E151" s="54" t="s">
        <v>141</v>
      </c>
      <c r="F151" s="55">
        <v>1469444</v>
      </c>
      <c r="G151" s="21"/>
      <c r="H151" s="21"/>
      <c r="I151" s="21"/>
      <c r="J151" s="21"/>
      <c r="K151" s="21"/>
      <c r="AMJ151"/>
    </row>
    <row r="152" spans="1:1024" x14ac:dyDescent="0.2">
      <c r="A152" s="54" t="s">
        <v>145</v>
      </c>
      <c r="B152" s="52">
        <v>1170617</v>
      </c>
      <c r="C152" s="21"/>
      <c r="D152" s="21"/>
      <c r="E152" s="54" t="s">
        <v>144</v>
      </c>
      <c r="F152" s="55">
        <v>331218</v>
      </c>
      <c r="G152" s="21"/>
      <c r="H152" s="21"/>
      <c r="I152" s="21"/>
      <c r="J152" s="21"/>
      <c r="K152" s="21"/>
      <c r="AMJ152"/>
    </row>
    <row r="153" spans="1:1024" x14ac:dyDescent="0.2">
      <c r="A153" s="54" t="s">
        <v>142</v>
      </c>
      <c r="B153" s="52">
        <v>1084855</v>
      </c>
      <c r="C153" s="21"/>
      <c r="D153" s="21"/>
      <c r="E153" s="54" t="s">
        <v>146</v>
      </c>
      <c r="F153" s="55">
        <v>34467</v>
      </c>
      <c r="G153" s="21"/>
      <c r="H153" s="21"/>
      <c r="I153" s="21"/>
      <c r="J153" s="21"/>
      <c r="K153" s="21"/>
      <c r="AMJ153"/>
    </row>
    <row r="154" spans="1:1024" x14ac:dyDescent="0.2">
      <c r="A154" s="54" t="s">
        <v>146</v>
      </c>
      <c r="B154" s="52">
        <v>2457474</v>
      </c>
      <c r="C154" s="21"/>
      <c r="D154" s="21"/>
      <c r="E154" s="21"/>
      <c r="F154" s="21"/>
      <c r="G154" s="21"/>
      <c r="H154" s="21"/>
      <c r="I154" s="21"/>
      <c r="J154" s="21"/>
      <c r="K154" s="21"/>
      <c r="AMJ154"/>
    </row>
    <row r="155" spans="1:1024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AMJ155"/>
    </row>
    <row r="156" spans="1:1024" x14ac:dyDescent="0.2">
      <c r="A156" s="21" t="s">
        <v>192</v>
      </c>
      <c r="B156" s="21"/>
      <c r="C156" s="21"/>
      <c r="D156" s="21"/>
      <c r="E156" s="21" t="s">
        <v>192</v>
      </c>
      <c r="F156" s="21"/>
      <c r="G156" s="21"/>
      <c r="H156" s="21"/>
      <c r="I156" s="21"/>
      <c r="J156" s="21"/>
      <c r="K156" s="21"/>
      <c r="AMJ156"/>
    </row>
    <row r="157" spans="1:1024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AMJ157"/>
    </row>
    <row r="158" spans="1:1024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AMJ158"/>
    </row>
    <row r="159" spans="1:1024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AMJ159"/>
    </row>
    <row r="160" spans="1:1024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AMJ160"/>
    </row>
    <row r="161" spans="1:1024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AMJ161"/>
    </row>
    <row r="162" spans="1:1024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AMJ162"/>
    </row>
    <row r="163" spans="1:1024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AMJ163"/>
    </row>
    <row r="164" spans="1:1024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AMJ164"/>
    </row>
    <row r="165" spans="1:1024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AMJ165"/>
    </row>
    <row r="166" spans="1:1024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AMJ166"/>
    </row>
    <row r="167" spans="1:1024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AMJ167"/>
    </row>
    <row r="168" spans="1:1024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AMJ168"/>
    </row>
    <row r="169" spans="1:1024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AMJ169"/>
    </row>
    <row r="170" spans="1:1024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AMJ170"/>
    </row>
    <row r="171" spans="1:1024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AMJ171"/>
    </row>
    <row r="172" spans="1:1024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AMJ172"/>
    </row>
    <row r="173" spans="1:1024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AMJ173"/>
    </row>
    <row r="174" spans="1:1024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AMJ174"/>
    </row>
    <row r="175" spans="1:1024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AMJ175"/>
    </row>
    <row r="176" spans="1:1024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AMJ176"/>
    </row>
    <row r="177" spans="1:1024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AMJ177"/>
    </row>
    <row r="178" spans="1:1024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AMJ178"/>
    </row>
  </sheetData>
  <mergeCells count="11">
    <mergeCell ref="A146:B146"/>
    <mergeCell ref="E146:F146"/>
    <mergeCell ref="A144:F144"/>
    <mergeCell ref="A135:E135"/>
    <mergeCell ref="A1:E1"/>
    <mergeCell ref="A55:E55"/>
    <mergeCell ref="A85:E85"/>
    <mergeCell ref="A133:E133"/>
    <mergeCell ref="A88:A90"/>
    <mergeCell ref="A91:A93"/>
    <mergeCell ref="A67:E67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4"/>
  <sheetViews>
    <sheetView zoomScale="85" zoomScaleNormal="85" workbookViewId="0">
      <selection sqref="A1:P1048576"/>
    </sheetView>
  </sheetViews>
  <sheetFormatPr baseColWidth="10" defaultColWidth="11.5703125" defaultRowHeight="12.75" x14ac:dyDescent="0.2"/>
  <cols>
    <col min="1" max="1" width="25.85546875" style="7" customWidth="1"/>
    <col min="2" max="10" width="13.28515625" style="7" customWidth="1"/>
    <col min="11" max="11" width="21.85546875" style="19" customWidth="1"/>
    <col min="12" max="12" width="16.140625" style="7" customWidth="1"/>
    <col min="13" max="13" width="20.28515625" style="7" customWidth="1"/>
    <col min="14" max="14" width="19.5703125" style="7" customWidth="1"/>
    <col min="15" max="15" width="22.28515625" style="7" customWidth="1"/>
    <col min="16" max="64" width="11.5703125" style="7"/>
  </cols>
  <sheetData>
    <row r="1" spans="1:64" x14ac:dyDescent="0.2">
      <c r="K1" s="7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</row>
    <row r="2" spans="1:64" ht="26.25" x14ac:dyDescent="0.4">
      <c r="A2" s="215" t="s">
        <v>197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7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</row>
    <row r="4" spans="1:64" x14ac:dyDescent="0.2">
      <c r="A4" s="41"/>
      <c r="B4" s="74">
        <v>2011</v>
      </c>
      <c r="C4" s="74">
        <v>2012</v>
      </c>
      <c r="D4" s="74">
        <v>2013</v>
      </c>
      <c r="E4" s="74">
        <v>2014</v>
      </c>
      <c r="F4" s="74">
        <v>2015</v>
      </c>
      <c r="G4" s="74">
        <v>2016</v>
      </c>
      <c r="H4" s="74">
        <v>2017</v>
      </c>
      <c r="I4" s="74">
        <v>2018</v>
      </c>
      <c r="J4" s="74">
        <v>2019</v>
      </c>
      <c r="K4" s="7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</row>
    <row r="5" spans="1:64" x14ac:dyDescent="0.2">
      <c r="A5" s="80" t="s">
        <v>16</v>
      </c>
      <c r="B5" s="89"/>
      <c r="C5" s="89">
        <v>10.6</v>
      </c>
      <c r="D5" s="89">
        <v>12.15</v>
      </c>
      <c r="E5" s="89">
        <v>15.2</v>
      </c>
      <c r="F5" s="89">
        <v>15.2</v>
      </c>
      <c r="G5" s="89">
        <v>20.2</v>
      </c>
      <c r="H5" s="89">
        <v>33.700000000000003</v>
      </c>
      <c r="I5" s="89">
        <v>86.4</v>
      </c>
      <c r="J5" s="89">
        <v>42.9</v>
      </c>
      <c r="K5" s="47"/>
      <c r="L5" s="47"/>
      <c r="M5" s="47"/>
      <c r="N5" s="47"/>
      <c r="O5" s="47"/>
      <c r="P5" s="47"/>
      <c r="Q5" s="47"/>
      <c r="R5" s="47"/>
      <c r="S5" s="47"/>
      <c r="T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:64" x14ac:dyDescent="0.2">
      <c r="A6" s="80" t="s">
        <v>17</v>
      </c>
      <c r="B6" s="89">
        <v>189.15</v>
      </c>
      <c r="C6" s="89">
        <v>170.9</v>
      </c>
      <c r="D6" s="89">
        <v>204.756</v>
      </c>
      <c r="E6" s="89">
        <v>224.96299999999999</v>
      </c>
      <c r="F6" s="89">
        <v>240.49</v>
      </c>
      <c r="G6" s="89">
        <v>225.17699999999999</v>
      </c>
      <c r="H6" s="89">
        <v>250.71600000000001</v>
      </c>
      <c r="I6" s="89">
        <v>302.87</v>
      </c>
      <c r="J6" s="89">
        <v>343.16500000000002</v>
      </c>
      <c r="K6" s="47"/>
      <c r="L6" s="47"/>
      <c r="M6" s="47"/>
      <c r="N6" s="47"/>
      <c r="O6" s="47"/>
      <c r="P6" s="47"/>
      <c r="Q6" s="47"/>
      <c r="R6" s="47"/>
      <c r="S6" s="47"/>
      <c r="T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</row>
    <row r="7" spans="1:64" x14ac:dyDescent="0.2">
      <c r="A7" s="80" t="s">
        <v>18</v>
      </c>
      <c r="B7" s="89">
        <v>61.808999999999997</v>
      </c>
      <c r="C7" s="89">
        <v>94.504000000000005</v>
      </c>
      <c r="D7" s="89">
        <v>133.04400000000001</v>
      </c>
      <c r="E7" s="89">
        <v>170.32300000000001</v>
      </c>
      <c r="F7" s="89">
        <v>234.21199999999999</v>
      </c>
      <c r="G7" s="89">
        <v>222.27099999999999</v>
      </c>
      <c r="H7" s="89">
        <v>275.45</v>
      </c>
      <c r="I7" s="89">
        <v>309.21300000000002</v>
      </c>
      <c r="J7" s="89">
        <v>304.89600000000002</v>
      </c>
      <c r="K7" s="47"/>
      <c r="L7" s="47"/>
      <c r="M7" s="47"/>
      <c r="N7" s="47"/>
      <c r="O7" s="47"/>
      <c r="P7" s="47"/>
      <c r="Q7" s="47"/>
      <c r="R7" s="47"/>
      <c r="S7" s="47"/>
      <c r="T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</row>
    <row r="8" spans="1:64" x14ac:dyDescent="0.2">
      <c r="A8" s="80" t="s">
        <v>19</v>
      </c>
      <c r="B8" s="89">
        <v>31.013999999999999</v>
      </c>
      <c r="C8" s="89">
        <v>35.247</v>
      </c>
      <c r="D8" s="89">
        <v>47.191000000000003</v>
      </c>
      <c r="E8" s="89">
        <v>58.96</v>
      </c>
      <c r="F8" s="89">
        <v>59.575000000000003</v>
      </c>
      <c r="G8" s="89">
        <v>58.734999999999999</v>
      </c>
      <c r="H8" s="89">
        <v>68.251999999999995</v>
      </c>
      <c r="I8" s="89">
        <v>84.45</v>
      </c>
      <c r="J8" s="89">
        <v>107.19499999999999</v>
      </c>
      <c r="K8" s="47"/>
      <c r="L8" s="47"/>
      <c r="M8" s="47"/>
      <c r="N8" s="47"/>
      <c r="O8" s="47"/>
      <c r="P8" s="47"/>
      <c r="Q8" s="47"/>
      <c r="R8" s="47"/>
      <c r="S8" s="47"/>
      <c r="T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</row>
    <row r="9" spans="1:64" x14ac:dyDescent="0.2">
      <c r="A9" s="80" t="s">
        <v>20</v>
      </c>
      <c r="B9" s="89">
        <v>8.6690000000000005</v>
      </c>
      <c r="C9" s="89">
        <v>12.638</v>
      </c>
      <c r="D9" s="89">
        <v>26.021000000000001</v>
      </c>
      <c r="E9" s="89">
        <v>36.131999999999998</v>
      </c>
      <c r="F9" s="89">
        <v>55.46</v>
      </c>
      <c r="G9" s="89">
        <v>61.537999999999997</v>
      </c>
      <c r="H9" s="89">
        <v>73.597999999999999</v>
      </c>
      <c r="I9" s="89">
        <v>114.328</v>
      </c>
      <c r="J9" s="89">
        <v>126.60299999999999</v>
      </c>
      <c r="K9" s="47"/>
      <c r="L9" s="47"/>
      <c r="M9" s="47"/>
      <c r="N9" s="47"/>
      <c r="O9" s="47"/>
      <c r="P9" s="47"/>
      <c r="Q9" s="47"/>
      <c r="R9" s="47"/>
      <c r="S9" s="47"/>
      <c r="T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</row>
    <row r="10" spans="1:64" s="46" customFormat="1" x14ac:dyDescent="0.2">
      <c r="A10" s="119" t="s">
        <v>0</v>
      </c>
      <c r="B10" s="122">
        <v>41.094999999999999</v>
      </c>
      <c r="C10" s="122">
        <v>62.482999999999997</v>
      </c>
      <c r="D10" s="122">
        <v>107.10899999999999</v>
      </c>
      <c r="E10" s="122">
        <v>145.02199999999999</v>
      </c>
      <c r="F10" s="122">
        <v>159.13999999999999</v>
      </c>
      <c r="G10" s="122">
        <v>217.315</v>
      </c>
      <c r="H10" s="122">
        <v>277.34500000000003</v>
      </c>
      <c r="I10" s="122">
        <v>359.899</v>
      </c>
      <c r="J10" s="122">
        <v>398.904</v>
      </c>
      <c r="K10" s="47"/>
      <c r="L10" s="47"/>
      <c r="M10" s="47"/>
      <c r="N10" s="47"/>
      <c r="O10" s="47"/>
      <c r="P10" s="47"/>
      <c r="Q10" s="47"/>
      <c r="R10" s="47"/>
      <c r="S10" s="47"/>
      <c r="T10" s="19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</row>
    <row r="11" spans="1:64" x14ac:dyDescent="0.2">
      <c r="A11" s="80" t="s">
        <v>21</v>
      </c>
      <c r="B11" s="89">
        <v>2759.3560000000002</v>
      </c>
      <c r="C11" s="89">
        <v>2843.413</v>
      </c>
      <c r="D11" s="89">
        <v>2630.0309999999999</v>
      </c>
      <c r="E11" s="89">
        <v>2706.7829999999999</v>
      </c>
      <c r="F11" s="89">
        <v>2889.1170000000002</v>
      </c>
      <c r="G11" s="89">
        <v>3389.2449999999999</v>
      </c>
      <c r="H11" s="89">
        <v>4409.277</v>
      </c>
      <c r="I11" s="89">
        <v>4985.84</v>
      </c>
      <c r="J11" s="89">
        <v>5359.991</v>
      </c>
      <c r="K11" s="47"/>
      <c r="L11" s="47"/>
      <c r="M11" s="47"/>
      <c r="N11" s="47"/>
      <c r="O11" s="47"/>
      <c r="P11" s="47"/>
      <c r="Q11" s="47"/>
      <c r="R11" s="47"/>
      <c r="S11" s="47"/>
      <c r="T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</row>
    <row r="12" spans="1:64" x14ac:dyDescent="0.2">
      <c r="A12" s="80" t="s">
        <v>22</v>
      </c>
      <c r="B12" s="89">
        <v>119.51600000000001</v>
      </c>
      <c r="C12" s="89">
        <v>146.97</v>
      </c>
      <c r="D12" s="89">
        <v>116.958</v>
      </c>
      <c r="E12" s="89">
        <v>140.78</v>
      </c>
      <c r="F12" s="89">
        <v>142.80799999999999</v>
      </c>
      <c r="G12" s="89">
        <v>200.346</v>
      </c>
      <c r="H12" s="89">
        <v>341.74</v>
      </c>
      <c r="I12" s="89">
        <v>461.15</v>
      </c>
      <c r="J12" s="89">
        <v>633.20500000000004</v>
      </c>
      <c r="K12" s="47"/>
      <c r="L12" s="47"/>
      <c r="M12" s="47"/>
      <c r="N12" s="47"/>
      <c r="O12" s="47"/>
      <c r="P12" s="47"/>
      <c r="Q12" s="47"/>
      <c r="R12" s="47"/>
      <c r="S12" s="47"/>
      <c r="T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</row>
    <row r="13" spans="1:64" x14ac:dyDescent="0.2">
      <c r="A13" s="80" t="s">
        <v>23</v>
      </c>
      <c r="B13" s="89">
        <v>2308.0390000000002</v>
      </c>
      <c r="C13" s="89">
        <v>2307.9360000000001</v>
      </c>
      <c r="D13" s="89">
        <v>2524.8760000000002</v>
      </c>
      <c r="E13" s="89">
        <v>2716.68</v>
      </c>
      <c r="F13" s="89">
        <v>2615.846</v>
      </c>
      <c r="G13" s="89">
        <v>2969.627</v>
      </c>
      <c r="H13" s="89">
        <v>3008.4690000000001</v>
      </c>
      <c r="I13" s="89">
        <v>3155.8380000000002</v>
      </c>
      <c r="J13" s="89">
        <v>3549.8629999999998</v>
      </c>
      <c r="K13" s="47"/>
      <c r="L13" s="47"/>
      <c r="M13" s="47"/>
      <c r="N13" s="47"/>
      <c r="O13" s="47"/>
      <c r="P13" s="47"/>
      <c r="Q13" s="47"/>
      <c r="R13" s="47"/>
      <c r="S13" s="47"/>
      <c r="T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</row>
    <row r="14" spans="1:64" x14ac:dyDescent="0.2">
      <c r="A14" s="80" t="s">
        <v>24</v>
      </c>
      <c r="B14" s="89">
        <v>866.32299999999998</v>
      </c>
      <c r="C14" s="89">
        <v>903.25800000000004</v>
      </c>
      <c r="D14" s="89">
        <v>860.827</v>
      </c>
      <c r="E14" s="89">
        <v>879.19</v>
      </c>
      <c r="F14" s="89">
        <v>820.14</v>
      </c>
      <c r="G14" s="89">
        <v>935.27599999999995</v>
      </c>
      <c r="H14" s="89">
        <v>1070.8389999999999</v>
      </c>
      <c r="I14" s="89">
        <v>1107.6869999999999</v>
      </c>
      <c r="J14" s="89">
        <v>1137.0630000000001</v>
      </c>
      <c r="K14" s="47"/>
      <c r="L14" s="47"/>
      <c r="M14" s="47"/>
      <c r="N14" s="47"/>
      <c r="O14" s="47"/>
      <c r="P14" s="47"/>
      <c r="Q14" s="47"/>
      <c r="R14" s="47"/>
      <c r="S14" s="47"/>
      <c r="T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</row>
    <row r="15" spans="1:64" x14ac:dyDescent="0.2">
      <c r="A15" s="80" t="s">
        <v>25</v>
      </c>
      <c r="B15" s="89">
        <v>1310.8520000000001</v>
      </c>
      <c r="C15" s="89">
        <v>1277.319</v>
      </c>
      <c r="D15" s="89">
        <v>1272.7929999999999</v>
      </c>
      <c r="E15" s="89">
        <v>1240.202</v>
      </c>
      <c r="F15" s="89">
        <v>1379.913</v>
      </c>
      <c r="G15" s="89">
        <v>1459.115</v>
      </c>
      <c r="H15" s="89">
        <v>1636.6089999999999</v>
      </c>
      <c r="I15" s="89">
        <v>1922.606</v>
      </c>
      <c r="J15" s="89">
        <v>2126.2130000000002</v>
      </c>
      <c r="K15" s="47"/>
      <c r="L15" s="47"/>
      <c r="M15" s="47"/>
      <c r="N15" s="47"/>
      <c r="O15" s="47"/>
      <c r="P15" s="47"/>
      <c r="Q15" s="47"/>
      <c r="R15" s="47"/>
      <c r="S15" s="47"/>
      <c r="T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</row>
    <row r="16" spans="1:64" x14ac:dyDescent="0.2">
      <c r="A16" s="80" t="s">
        <v>26</v>
      </c>
      <c r="B16" s="89">
        <v>16.22</v>
      </c>
      <c r="C16" s="89">
        <v>19.195</v>
      </c>
      <c r="D16" s="89">
        <v>20.335000000000001</v>
      </c>
      <c r="E16" s="89">
        <v>29.977</v>
      </c>
      <c r="F16" s="89">
        <v>36.573</v>
      </c>
      <c r="G16" s="89">
        <v>43.460999999999999</v>
      </c>
      <c r="H16" s="89">
        <v>51.73</v>
      </c>
      <c r="I16" s="89">
        <v>55.664000000000001</v>
      </c>
      <c r="J16" s="89">
        <v>58.758000000000003</v>
      </c>
      <c r="K16" s="47"/>
      <c r="L16" s="47"/>
      <c r="M16" s="47"/>
      <c r="N16" s="47"/>
      <c r="O16" s="47"/>
      <c r="P16" s="47"/>
      <c r="Q16" s="47"/>
      <c r="R16" s="47"/>
      <c r="S16" s="47"/>
      <c r="T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</row>
    <row r="17" spans="1:64" x14ac:dyDescent="0.2">
      <c r="A17" s="80" t="s">
        <v>27</v>
      </c>
      <c r="B17" s="89"/>
      <c r="C17" s="89"/>
      <c r="D17" s="89"/>
      <c r="E17" s="89"/>
      <c r="F17" s="89"/>
      <c r="G17" s="89"/>
      <c r="H17" s="89"/>
      <c r="I17" s="89"/>
      <c r="J17" s="89">
        <v>4.0999999999999996</v>
      </c>
      <c r="K17" s="47"/>
      <c r="L17" s="47"/>
      <c r="M17" s="47"/>
      <c r="N17" s="47"/>
      <c r="O17" s="47"/>
      <c r="P17" s="47"/>
      <c r="Q17" s="47"/>
      <c r="R17" s="47"/>
      <c r="S17" s="47"/>
      <c r="T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</row>
    <row r="18" spans="1:64" x14ac:dyDescent="0.2">
      <c r="A18" s="80" t="s">
        <v>85</v>
      </c>
      <c r="B18" s="89">
        <v>0.753</v>
      </c>
      <c r="C18" s="89">
        <v>0.43099999999999999</v>
      </c>
      <c r="D18" s="89">
        <v>0.66700000000000004</v>
      </c>
      <c r="E18" s="89">
        <v>1.5840000000000001</v>
      </c>
      <c r="F18" s="89">
        <v>2.0529999999999999</v>
      </c>
      <c r="G18" s="89">
        <v>1.4019999999999999</v>
      </c>
      <c r="H18" s="89">
        <v>3.6139999999999999</v>
      </c>
      <c r="I18" s="89">
        <v>3.2650000000000001</v>
      </c>
      <c r="J18" s="89">
        <v>4.843</v>
      </c>
      <c r="K18" s="47"/>
      <c r="L18" s="47"/>
      <c r="M18" s="47"/>
      <c r="N18" s="47"/>
      <c r="O18" s="47"/>
      <c r="P18" s="47"/>
      <c r="Q18" s="47"/>
      <c r="R18" s="47"/>
      <c r="S18" s="47"/>
      <c r="T18" s="1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</row>
    <row r="19" spans="1:64" x14ac:dyDescent="0.2">
      <c r="A19" s="119" t="s">
        <v>131</v>
      </c>
      <c r="B19" s="122">
        <v>7712.7960000000003</v>
      </c>
      <c r="C19" s="122">
        <v>7884.8940000000002</v>
      </c>
      <c r="D19" s="122">
        <v>7956.7579999999998</v>
      </c>
      <c r="E19" s="122">
        <v>8365.7960000000003</v>
      </c>
      <c r="F19" s="122">
        <v>8650.527</v>
      </c>
      <c r="G19" s="122">
        <v>9803.7080000000005</v>
      </c>
      <c r="H19" s="122">
        <v>11501.339</v>
      </c>
      <c r="I19" s="122">
        <v>12949.21</v>
      </c>
      <c r="J19" s="122">
        <v>14197.699000000001</v>
      </c>
      <c r="K19" s="47"/>
      <c r="L19" s="47"/>
      <c r="M19" s="47"/>
      <c r="N19" s="47"/>
      <c r="O19" s="47"/>
      <c r="P19" s="47"/>
      <c r="Q19" s="47"/>
      <c r="R19" s="47"/>
      <c r="S19" s="47"/>
      <c r="T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64" x14ac:dyDescent="0.2">
      <c r="A20" s="120" t="s">
        <v>86</v>
      </c>
      <c r="B20" s="121">
        <f t="shared" ref="B20:J20" si="0">B10/B19</f>
        <v>5.3281585562486022E-3</v>
      </c>
      <c r="C20" s="121">
        <f t="shared" si="0"/>
        <v>7.9243931497366988E-3</v>
      </c>
      <c r="D20" s="121">
        <f t="shared" si="0"/>
        <v>1.3461387162962603E-2</v>
      </c>
      <c r="E20" s="121">
        <f t="shared" si="0"/>
        <v>1.7335110729451205E-2</v>
      </c>
      <c r="F20" s="121">
        <f t="shared" si="0"/>
        <v>1.839656705308243E-2</v>
      </c>
      <c r="G20" s="121">
        <f t="shared" si="0"/>
        <v>2.2166612877494923E-2</v>
      </c>
      <c r="H20" s="121">
        <f t="shared" si="0"/>
        <v>2.411414879606627E-2</v>
      </c>
      <c r="I20" s="121">
        <f t="shared" si="0"/>
        <v>2.7793124059305549E-2</v>
      </c>
      <c r="J20" s="121">
        <f t="shared" si="0"/>
        <v>2.8096383787260173E-2</v>
      </c>
      <c r="K20" s="7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</row>
    <row r="21" spans="1:64" x14ac:dyDescent="0.2">
      <c r="V21"/>
      <c r="W21"/>
      <c r="X21"/>
    </row>
    <row r="22" spans="1:64" x14ac:dyDescent="0.2">
      <c r="A22" s="19" t="s">
        <v>87</v>
      </c>
      <c r="V22"/>
      <c r="W22"/>
      <c r="X22"/>
      <c r="Y22" s="14"/>
    </row>
    <row r="23" spans="1:64" x14ac:dyDescent="0.2">
      <c r="V23"/>
      <c r="W23"/>
      <c r="X23"/>
    </row>
    <row r="25" spans="1:64" x14ac:dyDescent="0.2">
      <c r="V25" s="23"/>
      <c r="W25" s="23"/>
      <c r="X25" s="23"/>
    </row>
    <row r="26" spans="1:64" ht="26.25" x14ac:dyDescent="0.4">
      <c r="A26" s="215" t="s">
        <v>198</v>
      </c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</row>
    <row r="27" spans="1:64" ht="20.25" x14ac:dyDescent="0.3">
      <c r="A27" s="10"/>
      <c r="Z27"/>
    </row>
    <row r="28" spans="1:64" ht="12.75" customHeight="1" x14ac:dyDescent="0.2">
      <c r="B28" s="207" t="s">
        <v>199</v>
      </c>
      <c r="C28" s="207"/>
      <c r="D28" s="207"/>
      <c r="E28" s="207"/>
      <c r="F28" s="207"/>
      <c r="G28" s="207"/>
      <c r="H28" s="207"/>
      <c r="I28" s="207"/>
      <c r="J28" s="207"/>
      <c r="K28" s="39"/>
      <c r="M28" s="219" t="s">
        <v>88</v>
      </c>
      <c r="N28" s="217" t="s">
        <v>200</v>
      </c>
      <c r="O28" s="217" t="s">
        <v>201</v>
      </c>
      <c r="P28" s="19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</row>
    <row r="29" spans="1:64" x14ac:dyDescent="0.2">
      <c r="A29" s="128" t="s">
        <v>88</v>
      </c>
      <c r="B29" s="123">
        <v>2011</v>
      </c>
      <c r="C29" s="123">
        <v>2012</v>
      </c>
      <c r="D29" s="123">
        <v>2013</v>
      </c>
      <c r="E29" s="123">
        <v>2014</v>
      </c>
      <c r="F29" s="123">
        <v>2015</v>
      </c>
      <c r="G29" s="123">
        <v>2016</v>
      </c>
      <c r="H29" s="123">
        <v>2017</v>
      </c>
      <c r="I29" s="123">
        <v>2018</v>
      </c>
      <c r="J29" s="123">
        <v>2019</v>
      </c>
      <c r="K29" s="123" t="s">
        <v>89</v>
      </c>
      <c r="M29" s="220"/>
      <c r="N29" s="218"/>
      <c r="O29" s="218"/>
      <c r="P29" s="19"/>
      <c r="Q29" s="20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</row>
    <row r="30" spans="1:64" x14ac:dyDescent="0.2">
      <c r="A30" s="82" t="s">
        <v>165</v>
      </c>
      <c r="B30" s="124">
        <v>2</v>
      </c>
      <c r="C30" s="124">
        <v>2</v>
      </c>
      <c r="D30" s="124">
        <v>2</v>
      </c>
      <c r="E30" s="124">
        <v>2</v>
      </c>
      <c r="F30" s="124">
        <v>2</v>
      </c>
      <c r="G30" s="124">
        <v>3</v>
      </c>
      <c r="H30" s="124">
        <v>2</v>
      </c>
      <c r="I30" s="124">
        <v>2</v>
      </c>
      <c r="J30" s="124">
        <v>1</v>
      </c>
      <c r="K30" s="125" t="s">
        <v>55</v>
      </c>
      <c r="M30" s="82" t="s">
        <v>165</v>
      </c>
      <c r="N30" s="124">
        <v>1</v>
      </c>
      <c r="O30" s="129" t="s">
        <v>55</v>
      </c>
      <c r="P30" s="21"/>
      <c r="Q30" s="20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</row>
    <row r="31" spans="1:64" x14ac:dyDescent="0.2">
      <c r="A31" s="82" t="s">
        <v>166</v>
      </c>
      <c r="B31" s="124"/>
      <c r="C31" s="124"/>
      <c r="D31" s="124">
        <v>1</v>
      </c>
      <c r="E31" s="124">
        <v>1</v>
      </c>
      <c r="F31" s="124">
        <v>1</v>
      </c>
      <c r="G31" s="124">
        <v>1</v>
      </c>
      <c r="H31" s="124">
        <v>2</v>
      </c>
      <c r="I31" s="124">
        <v>2</v>
      </c>
      <c r="J31" s="124">
        <v>2</v>
      </c>
      <c r="K31" s="125" t="s">
        <v>55</v>
      </c>
      <c r="M31" s="82" t="s">
        <v>166</v>
      </c>
      <c r="N31" s="124">
        <v>2</v>
      </c>
      <c r="O31" s="129" t="s">
        <v>55</v>
      </c>
      <c r="P31" s="21"/>
      <c r="Q31" s="20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</row>
    <row r="32" spans="1:64" x14ac:dyDescent="0.2">
      <c r="A32" s="82" t="s">
        <v>167</v>
      </c>
      <c r="B32" s="124">
        <v>1</v>
      </c>
      <c r="C32" s="124">
        <v>1</v>
      </c>
      <c r="D32" s="124">
        <v>1</v>
      </c>
      <c r="E32" s="124">
        <v>1</v>
      </c>
      <c r="F32" s="124">
        <v>1</v>
      </c>
      <c r="G32" s="124">
        <v>1</v>
      </c>
      <c r="H32" s="124">
        <v>1</v>
      </c>
      <c r="I32" s="124">
        <v>2</v>
      </c>
      <c r="J32" s="124">
        <v>4</v>
      </c>
      <c r="K32" s="126">
        <v>47182</v>
      </c>
      <c r="M32" s="82" t="s">
        <v>167</v>
      </c>
      <c r="N32" s="124">
        <v>4</v>
      </c>
      <c r="O32" s="145">
        <f t="shared" ref="O32" si="1">K32/1000</f>
        <v>47.182000000000002</v>
      </c>
      <c r="P32" s="21"/>
      <c r="Q32" s="20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</row>
    <row r="33" spans="1:35" x14ac:dyDescent="0.2">
      <c r="A33" s="82" t="s">
        <v>168</v>
      </c>
      <c r="B33" s="126"/>
      <c r="C33" s="126"/>
      <c r="D33" s="126"/>
      <c r="E33" s="126"/>
      <c r="F33" s="126"/>
      <c r="G33" s="126"/>
      <c r="H33" s="126"/>
      <c r="I33" s="126"/>
      <c r="J33" s="126">
        <v>0</v>
      </c>
      <c r="K33" s="126">
        <v>0</v>
      </c>
      <c r="M33" s="82" t="s">
        <v>168</v>
      </c>
      <c r="N33" s="80"/>
      <c r="O33" s="80"/>
      <c r="P33" s="21"/>
      <c r="Q33" s="20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</row>
    <row r="34" spans="1:35" x14ac:dyDescent="0.2">
      <c r="A34" s="82" t="s">
        <v>169</v>
      </c>
      <c r="B34" s="124">
        <v>2</v>
      </c>
      <c r="C34" s="124">
        <v>2</v>
      </c>
      <c r="D34" s="124">
        <v>3</v>
      </c>
      <c r="E34" s="124">
        <v>7</v>
      </c>
      <c r="F34" s="124">
        <v>5</v>
      </c>
      <c r="G34" s="124">
        <v>6</v>
      </c>
      <c r="H34" s="124">
        <v>7</v>
      </c>
      <c r="I34" s="124">
        <v>6</v>
      </c>
      <c r="J34" s="127">
        <v>8</v>
      </c>
      <c r="K34" s="127">
        <v>13900</v>
      </c>
      <c r="M34" s="82" t="s">
        <v>169</v>
      </c>
      <c r="N34" s="127">
        <v>8</v>
      </c>
      <c r="O34" s="145">
        <f>K34/1000</f>
        <v>13.9</v>
      </c>
      <c r="P34" s="21"/>
      <c r="Q34" s="20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</row>
    <row r="35" spans="1:35" x14ac:dyDescent="0.2">
      <c r="A35" s="82" t="s">
        <v>170</v>
      </c>
      <c r="B35" s="124">
        <v>1</v>
      </c>
      <c r="C35" s="124">
        <v>2</v>
      </c>
      <c r="D35" s="124">
        <v>3</v>
      </c>
      <c r="E35" s="124">
        <v>3</v>
      </c>
      <c r="F35" s="124">
        <v>2</v>
      </c>
      <c r="G35" s="124">
        <v>1</v>
      </c>
      <c r="H35" s="124">
        <v>2</v>
      </c>
      <c r="I35" s="124">
        <v>1</v>
      </c>
      <c r="J35" s="124">
        <v>1</v>
      </c>
      <c r="K35" s="125" t="s">
        <v>55</v>
      </c>
      <c r="M35" s="82" t="s">
        <v>170</v>
      </c>
      <c r="N35" s="124">
        <v>1</v>
      </c>
      <c r="O35" s="129" t="s">
        <v>55</v>
      </c>
      <c r="P35" s="21"/>
      <c r="Q35" s="20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35" x14ac:dyDescent="0.2">
      <c r="A36" s="82" t="s">
        <v>171</v>
      </c>
      <c r="B36" s="124">
        <v>2</v>
      </c>
      <c r="C36" s="124">
        <v>2</v>
      </c>
      <c r="D36" s="124">
        <v>3</v>
      </c>
      <c r="E36" s="124">
        <v>3</v>
      </c>
      <c r="F36" s="124">
        <v>3</v>
      </c>
      <c r="G36" s="124">
        <v>5</v>
      </c>
      <c r="H36" s="124">
        <v>4</v>
      </c>
      <c r="I36" s="124">
        <v>5</v>
      </c>
      <c r="J36" s="127">
        <v>5</v>
      </c>
      <c r="K36" s="127">
        <v>22910</v>
      </c>
      <c r="M36" s="82" t="s">
        <v>171</v>
      </c>
      <c r="N36" s="127">
        <v>5</v>
      </c>
      <c r="O36" s="145">
        <f>K36/1000</f>
        <v>22.91</v>
      </c>
      <c r="P36" s="21"/>
      <c r="Q36" s="20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</row>
    <row r="37" spans="1:35" x14ac:dyDescent="0.2">
      <c r="A37" s="82" t="s">
        <v>172</v>
      </c>
      <c r="B37" s="124"/>
      <c r="C37" s="124">
        <v>1</v>
      </c>
      <c r="D37" s="124">
        <v>1</v>
      </c>
      <c r="E37" s="124">
        <v>2</v>
      </c>
      <c r="F37" s="124">
        <v>3</v>
      </c>
      <c r="G37" s="124">
        <v>4</v>
      </c>
      <c r="H37" s="124">
        <v>4</v>
      </c>
      <c r="I37" s="124">
        <v>3</v>
      </c>
      <c r="J37" s="127">
        <v>3</v>
      </c>
      <c r="K37" s="127">
        <v>3150</v>
      </c>
      <c r="M37" s="82" t="s">
        <v>172</v>
      </c>
      <c r="N37" s="127">
        <v>3</v>
      </c>
      <c r="O37" s="145">
        <f>K37/1000</f>
        <v>3.15</v>
      </c>
      <c r="P37" s="21"/>
      <c r="Q37" s="20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</row>
    <row r="38" spans="1:35" x14ac:dyDescent="0.2">
      <c r="A38" s="82" t="s">
        <v>173</v>
      </c>
      <c r="B38" s="124">
        <v>5</v>
      </c>
      <c r="C38" s="124">
        <v>5</v>
      </c>
      <c r="D38" s="124">
        <v>8</v>
      </c>
      <c r="E38" s="124">
        <v>9</v>
      </c>
      <c r="F38" s="124">
        <v>10</v>
      </c>
      <c r="G38" s="124">
        <v>10</v>
      </c>
      <c r="H38" s="124">
        <v>11</v>
      </c>
      <c r="I38" s="124">
        <v>12</v>
      </c>
      <c r="J38" s="127">
        <v>14</v>
      </c>
      <c r="K38" s="127">
        <v>194602</v>
      </c>
      <c r="M38" s="82" t="s">
        <v>173</v>
      </c>
      <c r="N38" s="127">
        <v>14</v>
      </c>
      <c r="O38" s="145">
        <f>K38/1000</f>
        <v>194.602</v>
      </c>
      <c r="P38" s="134"/>
      <c r="Q38" s="20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</row>
    <row r="39" spans="1:35" x14ac:dyDescent="0.2">
      <c r="A39" s="82" t="s">
        <v>174</v>
      </c>
      <c r="B39" s="124">
        <v>2</v>
      </c>
      <c r="C39" s="124">
        <v>4</v>
      </c>
      <c r="D39" s="124">
        <v>5</v>
      </c>
      <c r="E39" s="124">
        <v>6</v>
      </c>
      <c r="F39" s="124">
        <v>6</v>
      </c>
      <c r="G39" s="124">
        <v>5</v>
      </c>
      <c r="H39" s="124">
        <v>7</v>
      </c>
      <c r="I39" s="124">
        <v>8</v>
      </c>
      <c r="J39" s="127">
        <v>8</v>
      </c>
      <c r="K39" s="127">
        <v>78760</v>
      </c>
      <c r="M39" s="82" t="s">
        <v>174</v>
      </c>
      <c r="N39" s="127">
        <v>8</v>
      </c>
      <c r="O39" s="145">
        <f>K39/1000</f>
        <v>78.760000000000005</v>
      </c>
      <c r="P39" s="21"/>
    </row>
    <row r="40" spans="1:35" x14ac:dyDescent="0.2">
      <c r="A40" s="74" t="s">
        <v>0</v>
      </c>
      <c r="B40" s="80">
        <f>SUM(B30:B39)</f>
        <v>15</v>
      </c>
      <c r="C40" s="80">
        <f t="shared" ref="C40:K40" si="2">SUM(C30:C39)</f>
        <v>19</v>
      </c>
      <c r="D40" s="80">
        <f t="shared" si="2"/>
        <v>27</v>
      </c>
      <c r="E40" s="80">
        <f t="shared" si="2"/>
        <v>34</v>
      </c>
      <c r="F40" s="80">
        <f t="shared" si="2"/>
        <v>33</v>
      </c>
      <c r="G40" s="80">
        <f t="shared" si="2"/>
        <v>36</v>
      </c>
      <c r="H40" s="80">
        <f t="shared" si="2"/>
        <v>40</v>
      </c>
      <c r="I40" s="80">
        <f t="shared" si="2"/>
        <v>41</v>
      </c>
      <c r="J40" s="80">
        <f t="shared" si="2"/>
        <v>46</v>
      </c>
      <c r="K40" s="80">
        <f t="shared" si="2"/>
        <v>360504</v>
      </c>
      <c r="M40" s="74" t="s">
        <v>0</v>
      </c>
      <c r="N40" s="74">
        <v>46</v>
      </c>
      <c r="O40" s="79">
        <v>398.904</v>
      </c>
    </row>
    <row r="41" spans="1:35" x14ac:dyDescent="0.2">
      <c r="K41" s="24"/>
      <c r="N41"/>
      <c r="O41"/>
      <c r="P41"/>
    </row>
    <row r="42" spans="1:35" x14ac:dyDescent="0.2">
      <c r="B42" s="201" t="s">
        <v>90</v>
      </c>
      <c r="C42" s="201"/>
      <c r="D42" s="201"/>
      <c r="E42" s="201"/>
      <c r="F42" s="201"/>
      <c r="G42" s="201"/>
      <c r="H42" s="201"/>
      <c r="I42" s="201"/>
      <c r="J42" s="201"/>
      <c r="K42" s="24"/>
      <c r="N42"/>
      <c r="O42"/>
      <c r="P42"/>
    </row>
    <row r="43" spans="1:35" x14ac:dyDescent="0.2">
      <c r="B43" s="130">
        <v>2011</v>
      </c>
      <c r="C43" s="130">
        <v>2012</v>
      </c>
      <c r="D43" s="130">
        <v>2013</v>
      </c>
      <c r="E43" s="130">
        <v>2014</v>
      </c>
      <c r="F43" s="130">
        <v>2015</v>
      </c>
      <c r="G43" s="130">
        <v>2016</v>
      </c>
      <c r="H43" s="130">
        <v>2017</v>
      </c>
      <c r="I43" s="130">
        <v>2018</v>
      </c>
      <c r="J43" s="130">
        <v>2019</v>
      </c>
      <c r="N43"/>
      <c r="O43"/>
      <c r="P43"/>
    </row>
    <row r="44" spans="1:35" x14ac:dyDescent="0.2">
      <c r="A44" s="80" t="s">
        <v>120</v>
      </c>
      <c r="B44" s="89">
        <v>41095</v>
      </c>
      <c r="C44" s="89">
        <v>62483</v>
      </c>
      <c r="D44" s="89">
        <v>107109</v>
      </c>
      <c r="E44" s="89">
        <v>145022</v>
      </c>
      <c r="F44" s="89">
        <v>159140</v>
      </c>
      <c r="G44" s="89">
        <v>217315</v>
      </c>
      <c r="H44" s="89">
        <v>277345</v>
      </c>
      <c r="I44" s="89">
        <v>359899</v>
      </c>
      <c r="J44" s="89">
        <v>398904</v>
      </c>
      <c r="N44"/>
      <c r="O44"/>
      <c r="P44"/>
    </row>
    <row r="45" spans="1:35" x14ac:dyDescent="0.2">
      <c r="A45" s="80" t="s">
        <v>91</v>
      </c>
      <c r="B45" s="131">
        <v>15</v>
      </c>
      <c r="C45" s="131">
        <v>19</v>
      </c>
      <c r="D45" s="131">
        <v>27</v>
      </c>
      <c r="E45" s="131">
        <v>34</v>
      </c>
      <c r="F45" s="131">
        <v>33</v>
      </c>
      <c r="G45" s="131">
        <v>36</v>
      </c>
      <c r="H45" s="131">
        <v>40</v>
      </c>
      <c r="I45" s="131">
        <v>41</v>
      </c>
      <c r="J45" s="131">
        <v>46</v>
      </c>
    </row>
    <row r="47" spans="1:35" x14ac:dyDescent="0.2">
      <c r="A47" s="19" t="s">
        <v>87</v>
      </c>
      <c r="N47"/>
      <c r="O47"/>
      <c r="P47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x14ac:dyDescent="0.2">
      <c r="N48"/>
      <c r="O48"/>
      <c r="P48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4:24" x14ac:dyDescent="0.2">
      <c r="N49"/>
      <c r="O49"/>
      <c r="P49"/>
      <c r="Q49"/>
      <c r="R49"/>
      <c r="S49"/>
      <c r="T49"/>
      <c r="U49"/>
      <c r="V49"/>
      <c r="W49"/>
      <c r="X49"/>
    </row>
    <row r="50" spans="14:24" x14ac:dyDescent="0.2">
      <c r="N50"/>
      <c r="O50"/>
      <c r="P50"/>
      <c r="Q50"/>
      <c r="R50"/>
      <c r="S50"/>
      <c r="T50"/>
      <c r="U50"/>
      <c r="V50"/>
      <c r="W50"/>
      <c r="X50"/>
    </row>
    <row r="51" spans="14:24" x14ac:dyDescent="0.2">
      <c r="N51"/>
      <c r="O51"/>
      <c r="P51"/>
      <c r="Q51"/>
      <c r="R51"/>
      <c r="S51"/>
      <c r="T51"/>
      <c r="U51"/>
      <c r="V51"/>
      <c r="W51"/>
      <c r="X51"/>
    </row>
    <row r="52" spans="14:24" x14ac:dyDescent="0.2">
      <c r="N52"/>
      <c r="O52"/>
      <c r="P52"/>
      <c r="Q52"/>
      <c r="R52"/>
      <c r="S52"/>
      <c r="T52"/>
      <c r="U52"/>
      <c r="V52"/>
      <c r="W52"/>
      <c r="X52"/>
    </row>
    <row r="53" spans="14:24" x14ac:dyDescent="0.2">
      <c r="N53"/>
      <c r="O53"/>
      <c r="P53"/>
      <c r="Q53"/>
      <c r="R53"/>
      <c r="S53"/>
      <c r="T53"/>
      <c r="U53"/>
      <c r="V53"/>
      <c r="W53"/>
      <c r="X53"/>
    </row>
    <row r="54" spans="14:24" x14ac:dyDescent="0.2">
      <c r="N54"/>
      <c r="O54"/>
      <c r="P54"/>
      <c r="Q54"/>
      <c r="R54"/>
      <c r="S54"/>
      <c r="T54"/>
      <c r="U54"/>
      <c r="V54"/>
      <c r="W54"/>
      <c r="X54"/>
    </row>
  </sheetData>
  <mergeCells count="7">
    <mergeCell ref="O28:O29"/>
    <mergeCell ref="N28:N29"/>
    <mergeCell ref="B28:J28"/>
    <mergeCell ref="B42:J42"/>
    <mergeCell ref="A2:L2"/>
    <mergeCell ref="A26:L26"/>
    <mergeCell ref="M28:M29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zoomScale="85" zoomScaleNormal="85" workbookViewId="0">
      <selection sqref="A1:L32"/>
    </sheetView>
  </sheetViews>
  <sheetFormatPr baseColWidth="10" defaultColWidth="11.5703125" defaultRowHeight="12.75" x14ac:dyDescent="0.2"/>
  <cols>
    <col min="1" max="1" width="10.140625" customWidth="1"/>
    <col min="2" max="2" width="11.28515625" customWidth="1"/>
    <col min="3" max="3" width="17.42578125" customWidth="1"/>
    <col min="4" max="4" width="23.85546875" customWidth="1"/>
    <col min="5" max="5" width="16.5703125" customWidth="1"/>
    <col min="6" max="6" width="12.85546875" customWidth="1"/>
    <col min="7" max="7" width="3" customWidth="1"/>
    <col min="8" max="8" width="15.5703125" customWidth="1"/>
    <col min="9" max="9" width="26.28515625" customWidth="1"/>
    <col min="10" max="10" width="19.5703125" style="21" customWidth="1"/>
    <col min="11" max="11" width="2.5703125" customWidth="1"/>
    <col min="13" max="13" width="15.140625" bestFit="1" customWidth="1"/>
  </cols>
  <sheetData>
    <row r="1" spans="1:25" ht="26.25" x14ac:dyDescent="0.4">
      <c r="A1" s="215" t="s">
        <v>219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3" spans="1:25" x14ac:dyDescent="0.2">
      <c r="A3" s="71"/>
      <c r="B3" s="71"/>
      <c r="C3" s="204" t="s">
        <v>215</v>
      </c>
      <c r="D3" s="205"/>
      <c r="E3" s="205"/>
      <c r="F3" s="206"/>
      <c r="G3" s="21"/>
      <c r="H3" s="222" t="s">
        <v>224</v>
      </c>
      <c r="I3" s="222"/>
      <c r="J3" s="222"/>
      <c r="K3" s="21"/>
    </row>
    <row r="4" spans="1:25" s="50" customFormat="1" ht="25.5" x14ac:dyDescent="0.2">
      <c r="A4" s="71"/>
      <c r="B4" s="74" t="s">
        <v>130</v>
      </c>
      <c r="C4" s="74" t="s">
        <v>125</v>
      </c>
      <c r="D4" s="135" t="s">
        <v>222</v>
      </c>
      <c r="E4" s="74" t="s">
        <v>128</v>
      </c>
      <c r="F4" s="74" t="s">
        <v>129</v>
      </c>
      <c r="G4" s="21"/>
      <c r="H4" s="204" t="s">
        <v>125</v>
      </c>
      <c r="I4" s="206"/>
      <c r="J4" s="140">
        <v>211.20403200000001</v>
      </c>
    </row>
    <row r="5" spans="1:25" x14ac:dyDescent="0.2">
      <c r="A5" s="221" t="s">
        <v>131</v>
      </c>
      <c r="B5" s="132">
        <v>2015</v>
      </c>
      <c r="C5" s="137">
        <v>200.736605</v>
      </c>
      <c r="D5" s="137">
        <v>269.25252499999999</v>
      </c>
      <c r="E5" s="137">
        <v>1465.3734750000001</v>
      </c>
      <c r="F5" s="137">
        <v>1935.362605</v>
      </c>
      <c r="H5" s="223" t="s">
        <v>223</v>
      </c>
      <c r="I5" s="224"/>
      <c r="J5" s="140">
        <v>268.611964</v>
      </c>
    </row>
    <row r="6" spans="1:25" x14ac:dyDescent="0.2">
      <c r="A6" s="221"/>
      <c r="B6" s="51">
        <v>2016</v>
      </c>
      <c r="C6" s="138">
        <v>203.75592599999999</v>
      </c>
      <c r="D6" s="138">
        <v>252.174115</v>
      </c>
      <c r="E6" s="138">
        <v>1393.032074</v>
      </c>
      <c r="F6" s="138">
        <v>1848.986795</v>
      </c>
      <c r="H6" s="225" t="s">
        <v>206</v>
      </c>
      <c r="I6" s="142" t="s">
        <v>126</v>
      </c>
      <c r="J6" s="141">
        <v>1.1678040000000001</v>
      </c>
    </row>
    <row r="7" spans="1:25" x14ac:dyDescent="0.2">
      <c r="A7" s="221"/>
      <c r="B7" s="51">
        <v>2017</v>
      </c>
      <c r="C7" s="138">
        <v>197.73843600000001</v>
      </c>
      <c r="D7" s="138">
        <v>235.969032</v>
      </c>
      <c r="E7" s="138">
        <v>1388.791254</v>
      </c>
      <c r="F7" s="138">
        <v>1821.763526</v>
      </c>
      <c r="H7" s="226"/>
      <c r="I7" s="142" t="s">
        <v>127</v>
      </c>
      <c r="J7" s="141">
        <v>26.094791000000001</v>
      </c>
    </row>
    <row r="8" spans="1:25" ht="14.25" x14ac:dyDescent="0.2">
      <c r="A8" s="221"/>
      <c r="B8" s="51">
        <v>2018</v>
      </c>
      <c r="C8" s="138">
        <v>211.20403200000001</v>
      </c>
      <c r="D8" s="138">
        <v>268.611964</v>
      </c>
      <c r="E8" s="138">
        <v>1386.56386</v>
      </c>
      <c r="F8" s="138">
        <v>1866.3546240000001</v>
      </c>
      <c r="H8" s="226"/>
      <c r="I8" s="142" t="s">
        <v>207</v>
      </c>
      <c r="J8" s="141">
        <v>73.833207999999999</v>
      </c>
    </row>
    <row r="9" spans="1:25" ht="14.25" x14ac:dyDescent="0.2">
      <c r="A9" s="221" t="s">
        <v>0</v>
      </c>
      <c r="B9" s="51">
        <v>2015</v>
      </c>
      <c r="C9" s="138">
        <v>4.407527</v>
      </c>
      <c r="D9" s="139">
        <v>0.44629600000000003</v>
      </c>
      <c r="E9" s="139">
        <v>22.131435</v>
      </c>
      <c r="F9" s="138">
        <v>26.985258000000002</v>
      </c>
      <c r="G9" s="49"/>
      <c r="H9" s="227"/>
      <c r="I9" s="142" t="s">
        <v>208</v>
      </c>
      <c r="J9" s="141">
        <v>167.51616100000001</v>
      </c>
    </row>
    <row r="10" spans="1:25" x14ac:dyDescent="0.2">
      <c r="A10" s="221"/>
      <c r="B10" s="51">
        <v>2016</v>
      </c>
      <c r="C10" s="138">
        <v>4.4905059999999999</v>
      </c>
      <c r="D10" s="139">
        <v>0.43009799999999998</v>
      </c>
      <c r="E10" s="139">
        <v>22.183123999999999</v>
      </c>
      <c r="F10" s="138">
        <v>27.103728</v>
      </c>
      <c r="G10" s="49"/>
      <c r="H10" s="204" t="s">
        <v>128</v>
      </c>
      <c r="I10" s="206"/>
      <c r="J10" s="140">
        <v>1386.56386</v>
      </c>
    </row>
    <row r="11" spans="1:25" x14ac:dyDescent="0.2">
      <c r="A11" s="221"/>
      <c r="B11" s="51">
        <v>2017</v>
      </c>
      <c r="C11" s="138">
        <v>4.6669549999999997</v>
      </c>
      <c r="D11" s="139">
        <v>1.1372009999999999</v>
      </c>
      <c r="E11" s="139">
        <v>24.1707</v>
      </c>
      <c r="F11" s="138">
        <v>29.974857</v>
      </c>
      <c r="G11" s="49"/>
      <c r="H11" s="204" t="s">
        <v>129</v>
      </c>
      <c r="I11" s="206"/>
      <c r="J11" s="140">
        <v>1866.3546240000001</v>
      </c>
    </row>
    <row r="12" spans="1:25" x14ac:dyDescent="0.2">
      <c r="A12" s="221"/>
      <c r="B12" s="51">
        <v>2018</v>
      </c>
      <c r="C12" s="138">
        <v>4.7654709999999998</v>
      </c>
      <c r="D12" s="139">
        <v>0.96529299999999996</v>
      </c>
      <c r="E12" s="139">
        <v>23.685618000000002</v>
      </c>
      <c r="F12" s="138">
        <v>29.416381999999999</v>
      </c>
      <c r="G12" s="49"/>
      <c r="H12" s="49"/>
      <c r="I12" s="49"/>
      <c r="J12"/>
    </row>
    <row r="13" spans="1:25" ht="14.25" x14ac:dyDescent="0.2">
      <c r="B13" s="21"/>
      <c r="C13" s="21"/>
      <c r="F13" s="21"/>
      <c r="G13" s="21"/>
      <c r="H13" s="21" t="s">
        <v>209</v>
      </c>
      <c r="I13" s="21"/>
      <c r="K13" s="21"/>
    </row>
    <row r="14" spans="1:25" ht="14.25" x14ac:dyDescent="0.2">
      <c r="A14" s="21" t="s">
        <v>124</v>
      </c>
      <c r="C14" s="21"/>
      <c r="F14" s="21"/>
      <c r="G14" s="21"/>
      <c r="H14" s="21" t="s">
        <v>210</v>
      </c>
      <c r="I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x14ac:dyDescent="0.2">
      <c r="B15" s="21"/>
      <c r="C15" s="21"/>
      <c r="F15" s="21"/>
      <c r="G15" s="21"/>
      <c r="H15" s="21"/>
      <c r="I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36" spans="2:11" x14ac:dyDescent="0.2">
      <c r="J36"/>
    </row>
    <row r="37" spans="2:11" x14ac:dyDescent="0.2">
      <c r="J37"/>
    </row>
    <row r="38" spans="2:11" s="21" customFormat="1" x14ac:dyDescent="0.2"/>
    <row r="39" spans="2:11" s="21" customFormat="1" x14ac:dyDescent="0.2"/>
    <row r="40" spans="2:11" s="21" customFormat="1" x14ac:dyDescent="0.2"/>
    <row r="41" spans="2:11" s="21" customFormat="1" x14ac:dyDescent="0.2"/>
    <row r="42" spans="2:11" x14ac:dyDescent="0.2">
      <c r="J42"/>
      <c r="K42" s="21"/>
    </row>
    <row r="43" spans="2:11" x14ac:dyDescent="0.2">
      <c r="J43"/>
      <c r="K43" s="21"/>
    </row>
    <row r="44" spans="2:11" x14ac:dyDescent="0.2">
      <c r="B44" s="21"/>
      <c r="J44"/>
      <c r="K44" s="21"/>
    </row>
  </sheetData>
  <mergeCells count="10">
    <mergeCell ref="A1:L1"/>
    <mergeCell ref="A5:A8"/>
    <mergeCell ref="A9:A12"/>
    <mergeCell ref="C3:F3"/>
    <mergeCell ref="H3:J3"/>
    <mergeCell ref="H5:I5"/>
    <mergeCell ref="H4:I4"/>
    <mergeCell ref="H10:I10"/>
    <mergeCell ref="H11:I11"/>
    <mergeCell ref="H6:H9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2104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15</vt:i4>
      </vt:variant>
    </vt:vector>
  </HeadingPairs>
  <TitlesOfParts>
    <vt:vector size="21" baseType="lpstr">
      <vt:lpstr>SOMMAIRE</vt:lpstr>
      <vt:lpstr>CHEPTEL_PRODUCTION</vt:lpstr>
      <vt:lpstr>ELEVAGES</vt:lpstr>
      <vt:lpstr>INDUSTRIES_EXPORT</vt:lpstr>
      <vt:lpstr>FOCUS_BIO</vt:lpstr>
      <vt:lpstr>FOCUS_SIGNES_QUALITE</vt:lpstr>
      <vt:lpstr>Abattages_mensuels_par_catégories_de_volaille</vt:lpstr>
      <vt:lpstr>Bio_Evol_FR</vt:lpstr>
      <vt:lpstr>Bio_Evol_GE</vt:lpstr>
      <vt:lpstr>Cheptel_CapacitésBatiments_EspecesDpt</vt:lpstr>
      <vt:lpstr>Cheptel_CarteLisseePoulet</vt:lpstr>
      <vt:lpstr>Cheptel_EvolutionProductions</vt:lpstr>
      <vt:lpstr>Cheptel_Productions2019</vt:lpstr>
      <vt:lpstr>Données_relatives_aux_exportations</vt:lpstr>
      <vt:lpstr>Effectifs_salariés__amont_et_aval</vt:lpstr>
      <vt:lpstr>Elevage_CapaciteMoyenne</vt:lpstr>
      <vt:lpstr>Elevage_RepartitionCapacitéPoulet</vt:lpstr>
      <vt:lpstr>Elevages_DonnesCadrage</vt:lpstr>
      <vt:lpstr>Industrie_DerogationTransfo</vt:lpstr>
      <vt:lpstr>Industries_CarteEmployeurs</vt:lpstr>
      <vt:lpstr>Volumes_abattus_entre_2015_et_2018_selon_le_type_de_produit__SIQO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Philippe MARCHAL</dc:creator>
  <dc:description/>
  <cp:lastModifiedBy>Philippe MARCHAL</cp:lastModifiedBy>
  <cp:revision>103</cp:revision>
  <dcterms:created xsi:type="dcterms:W3CDTF">2020-06-08T09:05:21Z</dcterms:created>
  <dcterms:modified xsi:type="dcterms:W3CDTF">2020-11-23T13:08:43Z</dcterms:modified>
  <dc:language>fr-FR</dc:language>
</cp:coreProperties>
</file>